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<sst xmlns="http://schemas.openxmlformats.org/spreadsheetml/2006/main" count="1490" uniqueCount="467">
  <si>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</si>
  <si>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</si>
  <si>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</si>
  <si>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</si>
  <si>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</si>
  <si>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</si>
  <si>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</si>
  <si>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</si>
  <si>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</si>
  <si>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</si>
  <si>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</si>
  <si>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</si>
  <si>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</si>
  <si>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</si>
  <si>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</si>
  <si>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</si>
  <si>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</si>
  <si>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</si>
  <si>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</si>
  <si>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</si>
  <si>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</si>
  <si>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</si>
  <si>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</si>
  <si>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</si>
  <si>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</si>
  <si>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</si>
  <si>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</si>
  <si>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</si>
  <si>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</si>
  <si>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</si>
  <si>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</si>
  <si>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</si>
  <si>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</si>
  <si>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</si>
  <si>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</si>
  <si>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</si>
  <si>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</si>
  <si>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</si>
  <si>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</si>
  <si>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</si>
  <si>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</si>
  <si>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</si>
  <si>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</si>
  <si>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</si>
  <si>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</si>
  <si>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</si>
  <si>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</si>
  <si>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</si>
  <si>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</si>
  <si>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</si>
  <si>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</si>
  <si>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</si>
  <si>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</si>
  <si>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</si>
  <si>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</si>
  <si>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</si>
  <si>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</si>
  <si>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</si>
  <si>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</si>
  <si>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</si>
  <si>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</si>
  <si>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</si>
  <si>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</si>
  <si>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</si>
  <si>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</si>
  <si>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</si>
  <si>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</si>
  <si>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</si>
  <si>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</si>
  <si>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131004</t>
  </si>
  <si>
    <t>嵩明县妇幼健康服务中心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</si>
  <si>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</si>
  <si>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</si>
  <si>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</si>
  <si>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</si>
  <si>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</si>
  <si>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</si>
  <si>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</si>
  <si>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</si>
  <si>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</si>
  <si>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</si>
  <si>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</si>
  <si>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</si>
  <si>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</si>
  <si>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</si>
  <si>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</si>
  <si>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</si>
  <si>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</si>
  <si>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</si>
  <si>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</si>
  <si>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</si>
  <si>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</si>
  <si>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</si>
  <si>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</si>
  <si>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</si>
  <si>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</si>
  <si>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</si>
  <si>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</si>
  <si>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</si>
  <si>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</si>
  <si>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</si>
  <si>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</si>
  <si>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</si>
  <si>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</si>
  <si>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</si>
  <si>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</si>
  <si>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</si>
  <si>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</si>
  <si>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</si>
  <si>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</si>
  <si>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</si>
  <si>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</si>
  <si>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2100403</t>
  </si>
  <si>
    <t>妇幼保健机构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</si>
  <si>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</si>
  <si>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</si>
  <si>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</si>
  <si>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</si>
  <si>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</si>
  <si>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</si>
  <si>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</si>
  <si>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</si>
  <si>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</si>
  <si>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</si>
  <si>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</si>
  <si>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</si>
  <si>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</si>
  <si>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</si>
  <si>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</si>
  <si>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</si>
  <si>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</si>
  <si>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</si>
  <si>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</si>
  <si>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</si>
  <si>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</si>
  <si>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</si>
  <si>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</si>
  <si>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</si>
  <si>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</si>
  <si>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</si>
  <si>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</si>
  <si>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</si>
  <si>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</si>
  <si>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</si>
  <si>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</si>
  <si>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</si>
  <si>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</si>
  <si>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</si>
  <si>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</si>
  <si>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</si>
  <si>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</si>
  <si>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</si>
  <si>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</si>
  <si>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</si>
  <si>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</si>
  <si>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</si>
  <si>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</si>
  <si>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</si>
  <si>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</si>
  <si>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</si>
  <si>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</si>
  <si>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</si>
  <si>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</si>
  <si>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</si>
  <si>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</si>
  <si>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</si>
  <si>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</si>
  <si>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</si>
  <si>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</si>
  <si>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</si>
  <si>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</si>
  <si>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</si>
  <si>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</si>
  <si>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</si>
  <si>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</si>
  <si>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</si>
  <si>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</si>
  <si>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</si>
  <si>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</si>
  <si>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</si>
  <si>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</si>
  <si>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</si>
  <si>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</si>
  <si>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</si>
  <si>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</si>
  <si>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</si>
  <si>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</si>
  <si>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</si>
  <si>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</si>
  <si>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</si>
  <si>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</si>
  <si>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</si>
  <si>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</si>
  <si>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嵩明县卫生健康局</t>
  </si>
  <si>
    <t>530127210000000019057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</si>
  <si>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</si>
  <si>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</si>
  <si>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</si>
  <si>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</si>
  <si>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</si>
  <si>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</si>
  <si>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</si>
  <si>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</si>
  <si>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</si>
  <si>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530127210000000019058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</si>
  <si>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</si>
  <si>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</si>
  <si>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</si>
  <si>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</si>
  <si>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</si>
  <si>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</si>
  <si>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</si>
  <si>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</si>
  <si>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</si>
  <si>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530127210000000019059</t>
  </si>
  <si>
    <t>30113</t>
  </si>
  <si>
    <t>530127210000000019061</t>
  </si>
  <si>
    <t>公车购置及运维费</t>
  </si>
  <si>
    <t>30231</t>
  </si>
  <si>
    <t>公务用车运行维护费</t>
  </si>
  <si>
    <t>530127210000000019063</t>
  </si>
  <si>
    <t>一般公用经费</t>
  </si>
  <si>
    <t>30201</t>
  </si>
  <si>
    <t>办公费</t>
  </si>
  <si>
    <t>30229</t>
  </si>
  <si>
    <t>福利费</t>
  </si>
  <si>
    <t>530127231100001431643</t>
  </si>
  <si>
    <t>离退休人员支出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</si>
  <si>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</si>
  <si>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</si>
  <si>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</si>
  <si>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</si>
  <si>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</si>
  <si>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</si>
  <si>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</si>
  <si>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</si>
  <si>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</si>
  <si>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530127251100003816646</t>
  </si>
  <si>
    <t>单位资金支付其他社会保障经费</t>
  </si>
  <si>
    <t>其他工资福利支出</t>
  </si>
  <si>
    <t>530127251100003816549</t>
  </si>
  <si>
    <t>单位资金支付人员经费</t>
  </si>
  <si>
    <t>30199</t>
  </si>
  <si>
    <t>其他公用支出</t>
  </si>
  <si>
    <t>530127251100003817089</t>
  </si>
  <si>
    <t>单位资金支付公用经费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</si>
  <si>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</si>
  <si>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</si>
  <si>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</si>
  <si>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</si>
  <si>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</si>
  <si>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</si>
  <si>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</si>
  <si>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</si>
  <si>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</si>
  <si>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</si>
  <si>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</si>
  <si>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</si>
  <si>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</si>
  <si>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</si>
  <si>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30217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</si>
  <si>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</si>
  <si>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</si>
  <si>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</si>
  <si>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</si>
  <si>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</si>
  <si>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</si>
  <si>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</si>
  <si>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</si>
  <si>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事业发展类</t>
  </si>
  <si>
    <t>530127251100003793865</t>
  </si>
  <si>
    <t>2025年自有资金购置固定资产项目经费</t>
  </si>
  <si>
    <t>31002</t>
  </si>
  <si>
    <t>办公设备购置</t>
  </si>
  <si>
    <t>31003</t>
  </si>
  <si>
    <t>专用设备购置</t>
  </si>
  <si>
    <t>31006</t>
  </si>
  <si>
    <t>大型修缮</t>
  </si>
  <si>
    <t>31013</t>
  </si>
  <si>
    <t>公务用车购置</t>
  </si>
  <si>
    <t>31022</t>
  </si>
  <si>
    <t>无形资产购置</t>
  </si>
  <si>
    <t>530127251100004148874</t>
  </si>
  <si>
    <t>2025年自有资金购置专用设备经费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</si>
  <si>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</si>
  <si>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</si>
  <si>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</si>
  <si>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</si>
  <si>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</si>
  <si>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</si>
  <si>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</si>
  <si>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</si>
  <si>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</si>
  <si>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</si>
  <si>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做好本部门人员、公用经费保障，按规定落实编外人员各项待遇，支持部门正常履职。</t>
  </si>
  <si>
    <t>产出指标</t>
  </si>
  <si>
    <t>数量指标</t>
  </si>
  <si>
    <t>工资福利发放编外人数</t>
  </si>
  <si>
    <t>=</t>
  </si>
  <si>
    <t>110</t>
  </si>
  <si>
    <t>人</t>
  </si>
  <si>
    <t>定量指标</t>
  </si>
  <si>
    <t>反映部门（单位）实际发放编外人员数量。工资福利包括：事业人员工资、社会保险、住房公积金等。</t>
  </si>
  <si>
    <t>效益指标</t>
  </si>
  <si>
    <t>社会效益</t>
  </si>
  <si>
    <t>机构运转</t>
  </si>
  <si>
    <t>正常运转</t>
  </si>
  <si>
    <t>定性指标</t>
  </si>
  <si>
    <t>反映单位运转情况。</t>
  </si>
  <si>
    <t>满意度指标</t>
  </si>
  <si>
    <t>服务对象满意度</t>
  </si>
  <si>
    <t>单位职工满意度</t>
  </si>
  <si>
    <t>&gt;=</t>
  </si>
  <si>
    <t>90</t>
  </si>
  <si>
    <t>%</t>
  </si>
  <si>
    <t>反映单位编外人员对工资福利发放的满意程度。</t>
  </si>
  <si>
    <t>提高妇幼保健服务能力</t>
  </si>
  <si>
    <t>时效指标</t>
  </si>
  <si>
    <t>设备采购部署及时率</t>
  </si>
  <si>
    <t>反映新购设备按时部署情况。
设备部署及时率=（及时部署设备数量/新购设备总数）*100%。</t>
  </si>
  <si>
    <t>可持续影响</t>
  </si>
  <si>
    <t>人民群众对医疗保健服务获得感</t>
  </si>
  <si>
    <t>提高</t>
  </si>
  <si>
    <t>新购置设备投入使用服务质量提高</t>
  </si>
  <si>
    <t>设备操作人员满意度</t>
  </si>
  <si>
    <t>反映设备操作人员对新购置设备的整体满意情况。
使用人员满意度=（对购置设备满意的人数/问卷调查人数）*100%。</t>
  </si>
  <si>
    <t>做好本部门人员经费保障，按规定落实人员各项待遇，支持部门正常履职。</t>
  </si>
  <si>
    <t>工资福利发放事业人数</t>
  </si>
  <si>
    <t>106</t>
  </si>
  <si>
    <t>反映部门（单位）实际发放事业编制外人员数量。工资福利包括：事业人员工资、社会保险、住房公积金等。</t>
  </si>
  <si>
    <t>部门运转</t>
  </si>
  <si>
    <t>单位人员满意度</t>
  </si>
  <si>
    <t>做好本部门人员、公用经费保障，按规定落实干部职工各项待遇，支持部门正常履职。</t>
  </si>
  <si>
    <t>公用经费保障人数</t>
  </si>
  <si>
    <t>115</t>
  </si>
  <si>
    <t>反映公用经费保障部门（单位）正常运转的在职人数情况。在职人数主要指办公、会议、培训、差旅、水费、电费等公用经费中服务保障的人数。</t>
  </si>
  <si>
    <t>反映部门（单位）正常运转情况。</t>
  </si>
  <si>
    <t>反映部门（单位）人员对公用经费保障的满意程度。</t>
  </si>
  <si>
    <t>为确保单位各科室业务拓展，2025年需购置专用设备、办公设备和信息管理系统。</t>
  </si>
  <si>
    <t>反映新购设备按时部署情况。
设备部署及时率=（及时部署设备数量/新购设备总数）*100%</t>
  </si>
  <si>
    <t>预算06表</t>
  </si>
  <si>
    <t>政府性基金预算支出预算表</t>
  </si>
  <si>
    <t>单位名称：昆明市发展和改革委员会</t>
  </si>
  <si>
    <t>政府性基金预算支出</t>
  </si>
  <si>
    <t>备注：嵩明县妇幼健康服务中心2025年无政府性基金预算支出，此表以空表公示。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</si>
  <si>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</si>
  <si>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</si>
  <si>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</si>
  <si>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</si>
  <si>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</si>
  <si>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</si>
  <si>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</si>
  <si>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</si>
  <si>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</si>
  <si>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</si>
  <si>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</si>
  <si>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机动车加油服务</t>
  </si>
  <si>
    <t>车辆加油、添加燃料服务</t>
  </si>
  <si>
    <t>升</t>
  </si>
  <si>
    <t>机动车维修保养服务</t>
  </si>
  <si>
    <t>车辆维修和保养服务</t>
  </si>
  <si>
    <t>次</t>
  </si>
  <si>
    <t>机动车保险服务</t>
  </si>
  <si>
    <t>不间断电源</t>
  </si>
  <si>
    <t>个</t>
  </si>
  <si>
    <t>海尔挂式空调</t>
  </si>
  <si>
    <t>空调机</t>
  </si>
  <si>
    <t>台</t>
  </si>
  <si>
    <t>海尔立式空调</t>
  </si>
  <si>
    <t>口腔颌面锥形束计算机体层摄影设备</t>
  </si>
  <si>
    <t>口腔设备及器械</t>
  </si>
  <si>
    <t>牙科综合治疗机</t>
  </si>
  <si>
    <t>全自动化学发光分析仪</t>
  </si>
  <si>
    <t>临床检验设备</t>
  </si>
  <si>
    <t>电动吸引器</t>
  </si>
  <si>
    <t>其他医疗设备</t>
  </si>
  <si>
    <t>电子阴道镜成像系统</t>
  </si>
  <si>
    <t>短波紫外线治疗仪</t>
  </si>
  <si>
    <t>高频电刀</t>
  </si>
  <si>
    <t>宫腔镜</t>
  </si>
  <si>
    <t>光固化灯</t>
  </si>
  <si>
    <t>离心机</t>
  </si>
  <si>
    <t>人体成分分析仪</t>
  </si>
  <si>
    <t>医用冷藏冰箱</t>
  </si>
  <si>
    <t>亿方妇科治疗仪</t>
  </si>
  <si>
    <t>阴道炎诊断分析仪</t>
  </si>
  <si>
    <t>婴儿培养蓝光治疗仪</t>
  </si>
  <si>
    <t>LIS系统</t>
  </si>
  <si>
    <t>通用应用软件</t>
  </si>
  <si>
    <t>套</t>
  </si>
  <si>
    <t>PACS系统</t>
  </si>
  <si>
    <t>国家传染病智能监测预警前置系统</t>
  </si>
  <si>
    <t>医共体信息系统</t>
  </si>
  <si>
    <t>救护车</t>
  </si>
  <si>
    <t>医疗车</t>
  </si>
  <si>
    <t>辆</t>
  </si>
  <si>
    <t>X射线骨龄仪</t>
  </si>
  <si>
    <t>医用 X 线诊断设备</t>
  </si>
  <si>
    <t>综合楼改造装修</t>
  </si>
  <si>
    <t>装修工程</t>
  </si>
  <si>
    <t>栋</t>
  </si>
  <si>
    <t>保安服务费</t>
  </si>
  <si>
    <t>保安服务</t>
  </si>
  <si>
    <t>元</t>
  </si>
  <si>
    <t>车辆加油服务</t>
  </si>
  <si>
    <t>车辆维修保养服务</t>
  </si>
  <si>
    <t>高速气涡轮手机</t>
  </si>
  <si>
    <t>支</t>
  </si>
  <si>
    <t>洁牙机手柄</t>
  </si>
  <si>
    <t>磁刺激仪</t>
  </si>
  <si>
    <t>胎心监护仪</t>
  </si>
  <si>
    <t>心电监护仪</t>
  </si>
  <si>
    <t>婴幼儿精密体检仪</t>
  </si>
  <si>
    <t>麻醉机</t>
  </si>
  <si>
    <t>手术室设备及附件</t>
  </si>
  <si>
    <t>微波治疗仪</t>
  </si>
  <si>
    <t>物理治疗、康复及体育治疗仪器设备</t>
  </si>
  <si>
    <t>彩色多普勒超声诊断仪</t>
  </si>
  <si>
    <t>医用超声波仪器及设备</t>
  </si>
  <si>
    <t>超声多普勒胎心监测仪</t>
  </si>
  <si>
    <t>超声骨强度仪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</si>
  <si>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</si>
  <si>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</si>
  <si>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</si>
  <si>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</si>
  <si>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    项目支出</t>
  </si>
  <si>
    <t>所属服务类别</t>
  </si>
  <si>
    <t>所属服务领域</t>
  </si>
  <si>
    <t>购买内容简述</t>
  </si>
  <si>
    <t>备注：嵩明县妇幼健康服务中心2025年无政府购买服务，故本表为空表。</t>
  </si>
  <si>
    <t>预算09-1表</t>
  </si>
  <si>
    <t>单位名称（项目）</t>
  </si>
  <si>
    <t>地区</t>
  </si>
  <si>
    <t>杨林经开区</t>
  </si>
  <si>
    <t>备注：嵩明县妇幼健康服务中心2025年无对下转移支付，故本表为空表。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</si>
  <si>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</si>
  <si>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</si>
  <si>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</si>
  <si>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</si>
  <si>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</si>
  <si>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</si>
  <si>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</si>
  <si>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</si>
  <si>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</si>
  <si>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02通用设备</t>
  </si>
  <si>
    <t>A02061504 不间断电源</t>
  </si>
  <si>
    <t>A02061804 空调机</t>
  </si>
  <si>
    <t>03专用设备</t>
  </si>
  <si>
    <t>A02323300 口腔设备及器械</t>
  </si>
  <si>
    <t>A02329900 其他医疗设备</t>
  </si>
  <si>
    <t>07无形资产</t>
  </si>
  <si>
    <t>A08020199 其他非专利技术</t>
  </si>
  <si>
    <t>A02030621 医疗车</t>
  </si>
  <si>
    <t>A02321200 医用X线诊断设备</t>
  </si>
  <si>
    <t>01房屋及建筑物</t>
  </si>
  <si>
    <t>A01010212 医疗卫生用房</t>
  </si>
  <si>
    <t>把</t>
  </si>
  <si>
    <t>A02322400 手术室设备及附件</t>
  </si>
  <si>
    <t>A02320800 物理治疗、康复及体育治疗仪器设备</t>
  </si>
  <si>
    <t>A02320500 医用超声波仪器及设备</t>
  </si>
  <si>
    <t>预算11表</t>
  </si>
  <si>
    <t>上级补助</t>
  </si>
  <si>
    <t>备注：嵩明县妇幼健康服务中心2025年无上级转移支付补助项目支出，故本表为空表。</t>
  </si>
  <si>
    <t>预算12表</t>
  </si>
  <si>
    <t>项目级次</t>
  </si>
  <si>
    <t/>
  </si>
  <si>
    <t>备注：嵩明县妇幼健康服务中心2025年无部门项目中期规划预算支出，故本表为空表。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</si>
</sst>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#,##0.00;\-#,##0.00;;@"/>
    <numFmt numFmtId="178" formatCode="0;[Red]0"/>
    <numFmt numFmtId="179" formatCode="yyyy/mm/dd"/>
    <numFmt numFmtId="180" formatCode="yyyy/mm/dd\ hh:mm:ss"/>
    <numFmt numFmtId="181" formatCode="hh:mm:ss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9"/>
      <name val="宋体"/>
      <charset val="0"/>
    </font>
    <font>
      <sz val="9"/>
      <color indexed="8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80" fontId="14" fillId="0" borderId="7">
      <alignment horizontal="right"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14" fillId="0" borderId="7">
      <alignment horizontal="right"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18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21" applyNumberFormat="0" applyAlignment="0" applyProtection="0">
      <alignment vertical="center"/>
    </xf>
    <xf numFmtId="0" fontId="32" fillId="12" borderId="17" applyNumberFormat="0" applyAlignment="0" applyProtection="0">
      <alignment vertical="center"/>
    </xf>
    <xf numFmtId="0" fontId="33" fillId="13" borderId="22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10" fontId="14" fillId="0" borderId="7">
      <alignment horizontal="right"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7" fontId="14" fillId="0" borderId="7">
      <alignment horizontal="right" vertical="center"/>
    </xf>
    <xf numFmtId="49" fontId="14" fillId="0" borderId="7">
      <alignment horizontal="left" vertical="center" wrapText="1"/>
    </xf>
    <xf numFmtId="177" fontId="14" fillId="0" borderId="7">
      <alignment horizontal="right" vertical="center"/>
    </xf>
    <xf numFmtId="181" fontId="14" fillId="0" borderId="7">
      <alignment horizontal="right" vertical="center"/>
    </xf>
    <xf numFmtId="176" fontId="14" fillId="0" borderId="7">
      <alignment horizontal="right" vertical="center"/>
    </xf>
    <xf numFmtId="0" fontId="14" fillId="0" borderId="0">
      <alignment vertical="top"/>
      <protection locked="0"/>
    </xf>
    <xf numFmtId="0" fontId="38" fillId="0" borderId="0">
      <alignment vertical="center"/>
    </xf>
  </cellStyleXfs>
  <cellXfs count="217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5" fillId="0" borderId="0" xfId="58" applyFont="1" applyFill="1" applyBorder="1" applyAlignment="1" applyProtection="1"/>
    <xf numFmtId="0" fontId="1" fillId="0" borderId="7" xfId="0" applyFont="1" applyBorder="1" applyAlignment="1" applyProtection="1">
      <alignment horizontal="center" vertical="center"/>
      <protection locked="0"/>
    </xf>
    <xf numFmtId="4" fontId="6" fillId="0" borderId="7" xfId="55" applyNumberFormat="1" applyFont="1">
      <alignment horizontal="right" vertical="center"/>
    </xf>
    <xf numFmtId="0" fontId="0" fillId="0" borderId="0" xfId="0" applyAlignment="1">
      <alignment horizont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49" fontId="9" fillId="0" borderId="8" xfId="0" applyNumberFormat="1" applyFont="1" applyFill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10" fillId="0" borderId="8" xfId="59" applyFont="1" applyFill="1" applyBorder="1" applyAlignment="1">
      <alignment vertical="center"/>
    </xf>
    <xf numFmtId="49" fontId="10" fillId="0" borderId="8" xfId="47" applyNumberFormat="1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178" fontId="2" fillId="0" borderId="7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177" fontId="6" fillId="0" borderId="7" xfId="55" applyFo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177" fontId="6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176" fontId="6" fillId="0" borderId="7" xfId="57" applyFont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7" fontId="6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2" fillId="0" borderId="0" xfId="0" applyFont="1" applyAlignment="1" applyProtection="1">
      <alignment horizontal="right"/>
      <protection locked="0"/>
    </xf>
    <xf numFmtId="49" fontId="12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6" fillId="0" borderId="7" xfId="54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177" fontId="18" fillId="0" borderId="7" xfId="0" applyNumberFormat="1" applyFont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umberStyle" xfId="53"/>
    <cellStyle name="TextStyle" xfId="54"/>
    <cellStyle name="MoneyStyle" xfId="55"/>
    <cellStyle name="TimeStyle" xfId="56"/>
    <cellStyle name="IntegralNumberStyle" xfId="57"/>
    <cellStyle name="Normal" xfId="58"/>
    <cellStyle name="常规 3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A3" sqref="A3:B3"/>
    </sheetView>
  </sheetViews>
  <sheetFormatPr defaultColWidth="8.575" defaultRowHeight="12.75" customHeight="1" outlineLevelCol="3"/>
  <cols>
    <col min="1" max="2" width="27.25" customWidth="1"/>
    <col min="3" max="4" width="32.25" customWidth="1"/>
  </cols>
  <sheetData>
    <row r="1" ht="15" customHeight="1" spans="1:4">
      <c r="A1" s="48"/>
      <c r="B1" s="48"/>
      <c r="C1" s="48"/>
      <c r="D1" s="73" t="s">
        <v>0</v>
      </c>
    </row>
    <row r="2" ht="41.25" customHeight="1" spans="1:1">
      <c r="A2" s="42" t="str">
        <f>"2025"&amp;"年部门财务收支预算总表"</f>
        <v>2025年部门财务收支预算总表</v>
      </c>
    </row>
    <row r="3" ht="17.25" customHeight="1" spans="1:4">
      <c r="A3" s="46" t="str">
        <f>"单位名称："&amp;"嵩明县妇幼健康服务中心"</f>
        <v>单位名称：嵩明县妇幼健康服务中心</v>
      </c>
      <c r="B3" s="181"/>
      <c r="D3" s="159" t="s">
        <v>1</v>
      </c>
    </row>
    <row r="4" ht="23.25" customHeight="1" spans="1:4">
      <c r="A4" s="182" t="s">
        <v>2</v>
      </c>
      <c r="B4" s="183"/>
      <c r="C4" s="182" t="s">
        <v>3</v>
      </c>
      <c r="D4" s="183"/>
    </row>
    <row r="5" ht="24" customHeight="1" spans="1:4">
      <c r="A5" s="182" t="s">
        <v>4</v>
      </c>
      <c r="B5" s="182" t="s">
        <v>5</v>
      </c>
      <c r="C5" s="182" t="s">
        <v>6</v>
      </c>
      <c r="D5" s="182" t="s">
        <v>5</v>
      </c>
    </row>
    <row r="6" ht="17.25" customHeight="1" spans="1:4">
      <c r="A6" s="184" t="s">
        <v>7</v>
      </c>
      <c r="B6" s="74">
        <v>10727788.61</v>
      </c>
      <c r="C6" s="184" t="s">
        <v>8</v>
      </c>
      <c r="D6" s="74"/>
    </row>
    <row r="7" ht="17.25" customHeight="1" spans="1:4">
      <c r="A7" s="184" t="s">
        <v>9</v>
      </c>
      <c r="B7" s="74"/>
      <c r="C7" s="184" t="s">
        <v>10</v>
      </c>
      <c r="D7" s="74"/>
    </row>
    <row r="8" ht="17.25" customHeight="1" spans="1:4">
      <c r="A8" s="184" t="s">
        <v>11</v>
      </c>
      <c r="B8" s="74"/>
      <c r="C8" s="216" t="s">
        <v>12</v>
      </c>
      <c r="D8" s="74"/>
    </row>
    <row r="9" ht="17.25" customHeight="1" spans="1:4">
      <c r="A9" s="184" t="s">
        <v>13</v>
      </c>
      <c r="B9" s="74"/>
      <c r="C9" s="216" t="s">
        <v>14</v>
      </c>
      <c r="D9" s="74"/>
    </row>
    <row r="10" ht="17.25" customHeight="1" spans="1:4">
      <c r="A10" s="184" t="s">
        <v>15</v>
      </c>
      <c r="B10" s="74">
        <v>34348580</v>
      </c>
      <c r="C10" s="216" t="s">
        <v>16</v>
      </c>
      <c r="D10" s="74"/>
    </row>
    <row r="11" ht="17.25" customHeight="1" spans="1:4">
      <c r="A11" s="184" t="s">
        <v>17</v>
      </c>
      <c r="B11" s="74">
        <v>34348580</v>
      </c>
      <c r="C11" s="216" t="s">
        <v>18</v>
      </c>
      <c r="D11" s="74"/>
    </row>
    <row r="12" ht="17.25" customHeight="1" spans="1:4">
      <c r="A12" s="184" t="s">
        <v>19</v>
      </c>
      <c r="B12" s="74"/>
      <c r="C12" s="30" t="s">
        <v>20</v>
      </c>
      <c r="D12" s="74"/>
    </row>
    <row r="13" ht="17.25" customHeight="1" spans="1:4">
      <c r="A13" s="184" t="s">
        <v>21</v>
      </c>
      <c r="B13" s="74"/>
      <c r="C13" s="30" t="s">
        <v>22</v>
      </c>
      <c r="D13" s="74">
        <v>1763363.7</v>
      </c>
    </row>
    <row r="14" ht="17.25" customHeight="1" spans="1:4">
      <c r="A14" s="184" t="s">
        <v>23</v>
      </c>
      <c r="B14" s="74"/>
      <c r="C14" s="30" t="s">
        <v>24</v>
      </c>
      <c r="D14" s="74">
        <v>42320529.91</v>
      </c>
    </row>
    <row r="15" ht="17.25" customHeight="1" spans="1:4">
      <c r="A15" s="184" t="s">
        <v>25</v>
      </c>
      <c r="B15" s="123"/>
      <c r="C15" s="30" t="s">
        <v>26</v>
      </c>
      <c r="D15" s="74"/>
    </row>
    <row r="16" ht="17.25" customHeight="1" spans="1:4">
      <c r="A16" s="60"/>
      <c r="B16" s="74"/>
      <c r="C16" s="30" t="s">
        <v>27</v>
      </c>
      <c r="D16" s="74"/>
    </row>
    <row r="17" ht="17.25" customHeight="1" spans="1:4">
      <c r="A17" s="185"/>
      <c r="B17" s="74"/>
      <c r="C17" s="30" t="s">
        <v>28</v>
      </c>
      <c r="D17" s="74"/>
    </row>
    <row r="18" ht="17.25" customHeight="1" spans="1:4">
      <c r="A18" s="185"/>
      <c r="B18" s="74"/>
      <c r="C18" s="30" t="s">
        <v>29</v>
      </c>
      <c r="D18" s="74"/>
    </row>
    <row r="19" ht="17.25" customHeight="1" spans="1:4">
      <c r="A19" s="185"/>
      <c r="B19" s="74"/>
      <c r="C19" s="30" t="s">
        <v>30</v>
      </c>
      <c r="D19" s="74"/>
    </row>
    <row r="20" ht="17.25" customHeight="1" spans="1:4">
      <c r="A20" s="185"/>
      <c r="B20" s="74"/>
      <c r="C20" s="30" t="s">
        <v>31</v>
      </c>
      <c r="D20" s="74"/>
    </row>
    <row r="21" ht="17.25" customHeight="1" spans="1:4">
      <c r="A21" s="185"/>
      <c r="B21" s="74"/>
      <c r="C21" s="30" t="s">
        <v>32</v>
      </c>
      <c r="D21" s="74"/>
    </row>
    <row r="22" ht="17.25" customHeight="1" spans="1:4">
      <c r="A22" s="185"/>
      <c r="B22" s="74"/>
      <c r="C22" s="30" t="s">
        <v>33</v>
      </c>
      <c r="D22" s="74"/>
    </row>
    <row r="23" ht="17.25" customHeight="1" spans="1:4">
      <c r="A23" s="185"/>
      <c r="B23" s="74"/>
      <c r="C23" s="30" t="s">
        <v>34</v>
      </c>
      <c r="D23" s="74"/>
    </row>
    <row r="24" ht="17.25" customHeight="1" spans="1:4">
      <c r="A24" s="185"/>
      <c r="B24" s="74"/>
      <c r="C24" s="30" t="s">
        <v>35</v>
      </c>
      <c r="D24" s="74">
        <v>992475</v>
      </c>
    </row>
    <row r="25" ht="17.25" customHeight="1" spans="1:4">
      <c r="A25" s="185"/>
      <c r="B25" s="74"/>
      <c r="C25" s="30" t="s">
        <v>36</v>
      </c>
      <c r="D25" s="74"/>
    </row>
    <row r="26" ht="17.25" customHeight="1" spans="1:4">
      <c r="A26" s="185"/>
      <c r="B26" s="74"/>
      <c r="C26" s="60" t="s">
        <v>37</v>
      </c>
      <c r="D26" s="74"/>
    </row>
    <row r="27" ht="17.25" customHeight="1" spans="1:4">
      <c r="A27" s="185"/>
      <c r="B27" s="74"/>
      <c r="C27" s="30" t="s">
        <v>38</v>
      </c>
      <c r="D27" s="74"/>
    </row>
    <row r="28" ht="16.5" customHeight="1" spans="1:4">
      <c r="A28" s="185"/>
      <c r="B28" s="74"/>
      <c r="C28" s="30" t="s">
        <v>39</v>
      </c>
      <c r="D28" s="74"/>
    </row>
    <row r="29" ht="16.5" customHeight="1" spans="1:4">
      <c r="A29" s="185"/>
      <c r="B29" s="74"/>
      <c r="C29" s="60" t="s">
        <v>40</v>
      </c>
      <c r="D29" s="74"/>
    </row>
    <row r="30" ht="17.25" customHeight="1" spans="1:4">
      <c r="A30" s="185"/>
      <c r="B30" s="74"/>
      <c r="C30" s="60" t="s">
        <v>41</v>
      </c>
      <c r="D30" s="74"/>
    </row>
    <row r="31" ht="17.25" customHeight="1" spans="1:4">
      <c r="A31" s="185"/>
      <c r="B31" s="74"/>
      <c r="C31" s="30" t="s">
        <v>42</v>
      </c>
      <c r="D31" s="74"/>
    </row>
    <row r="32" ht="16.5" customHeight="1" spans="1:4">
      <c r="A32" s="185" t="s">
        <v>43</v>
      </c>
      <c r="B32" s="74">
        <v>45076368.61</v>
      </c>
      <c r="C32" s="185" t="s">
        <v>44</v>
      </c>
      <c r="D32" s="74">
        <v>45076368.61</v>
      </c>
    </row>
    <row r="33" ht="16.5" customHeight="1" spans="1:4">
      <c r="A33" s="60" t="s">
        <v>45</v>
      </c>
      <c r="B33" s="74"/>
      <c r="C33" s="60" t="s">
        <v>46</v>
      </c>
      <c r="D33" s="74"/>
    </row>
    <row r="34" ht="16.5" customHeight="1" spans="1:4">
      <c r="A34" s="30" t="s">
        <v>47</v>
      </c>
      <c r="B34" s="123"/>
      <c r="C34" s="30" t="s">
        <v>47</v>
      </c>
      <c r="D34" s="123"/>
    </row>
    <row r="35" ht="16.5" customHeight="1" spans="1:4">
      <c r="A35" s="30" t="s">
        <v>48</v>
      </c>
      <c r="B35" s="123"/>
      <c r="C35" s="30" t="s">
        <v>49</v>
      </c>
      <c r="D35" s="123"/>
    </row>
    <row r="36" ht="16.5" customHeight="1" spans="1:4">
      <c r="A36" s="186" t="s">
        <v>50</v>
      </c>
      <c r="B36" s="74">
        <v>45076368.61</v>
      </c>
      <c r="C36" s="186" t="s">
        <v>51</v>
      </c>
      <c r="D36" s="74">
        <v>45076368.61</v>
      </c>
    </row>
  </sheetData>
  <mergeCells count="4">
    <mergeCell ref="A2:D2"/>
    <mergeCell ref="A3:B3"/>
    <mergeCell ref="A4:B4"/>
    <mergeCell ref="C4:D4"/>
  </mergeCells>
  <printOptions horizontalCentered="1"/>
  <pageMargins left="0.554861111111111" right="0.751388888888889" top="0.409027777777778" bottom="0.2125" header="0.5" footer="0.5"/>
  <pageSetup paperSize="9" scale="8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selection activeCell="A11" sqref="A11"/>
    </sheetView>
  </sheetViews>
  <sheetFormatPr defaultColWidth="9.14166666666667" defaultRowHeight="14.25" customHeight="1" outlineLevelCol="5"/>
  <cols>
    <col min="1" max="1" width="28.25" customWidth="1"/>
    <col min="2" max="2" width="19" customWidth="1"/>
    <col min="3" max="3" width="22.625" customWidth="1"/>
    <col min="4" max="4" width="24.5" customWidth="1"/>
    <col min="5" max="5" width="33.625" customWidth="1"/>
    <col min="6" max="6" width="34.25" customWidth="1"/>
  </cols>
  <sheetData>
    <row r="1" ht="12" customHeight="1" spans="1:6">
      <c r="A1" s="137">
        <v>1</v>
      </c>
      <c r="B1" s="138">
        <v>0</v>
      </c>
      <c r="C1" s="137">
        <v>1</v>
      </c>
      <c r="D1" s="139"/>
      <c r="E1" s="139"/>
      <c r="F1" s="136" t="s">
        <v>340</v>
      </c>
    </row>
    <row r="2" ht="42" customHeight="1" spans="1:6">
      <c r="A2" s="140" t="str">
        <f>"2025"&amp;"年部门政府性基金预算支出预算表"</f>
        <v>2025年部门政府性基金预算支出预算表</v>
      </c>
      <c r="B2" s="140" t="s">
        <v>341</v>
      </c>
      <c r="C2" s="141"/>
      <c r="D2" s="142"/>
      <c r="E2" s="142"/>
      <c r="F2" s="142"/>
    </row>
    <row r="3" ht="13.5" customHeight="1" spans="1:6">
      <c r="A3" s="4" t="str">
        <f>"单位名称："&amp;"嵩明县妇幼健康服务中心"</f>
        <v>单位名称：嵩明县妇幼健康服务中心</v>
      </c>
      <c r="B3" s="4" t="s">
        <v>342</v>
      </c>
      <c r="C3" s="137"/>
      <c r="D3" s="139"/>
      <c r="E3" s="139"/>
      <c r="F3" s="136" t="s">
        <v>1</v>
      </c>
    </row>
    <row r="4" ht="19.5" customHeight="1" spans="1:6">
      <c r="A4" s="143" t="s">
        <v>176</v>
      </c>
      <c r="B4" s="144" t="s">
        <v>72</v>
      </c>
      <c r="C4" s="143" t="s">
        <v>73</v>
      </c>
      <c r="D4" s="10" t="s">
        <v>343</v>
      </c>
      <c r="E4" s="11"/>
      <c r="F4" s="12"/>
    </row>
    <row r="5" ht="18.75" customHeight="1" spans="1:6">
      <c r="A5" s="145"/>
      <c r="B5" s="146"/>
      <c r="C5" s="145"/>
      <c r="D5" s="15" t="s">
        <v>55</v>
      </c>
      <c r="E5" s="10" t="s">
        <v>75</v>
      </c>
      <c r="F5" s="15" t="s">
        <v>76</v>
      </c>
    </row>
    <row r="6" ht="18.75" customHeight="1" spans="1:6">
      <c r="A6" s="78">
        <v>1</v>
      </c>
      <c r="B6" s="147" t="s">
        <v>83</v>
      </c>
      <c r="C6" s="78">
        <v>3</v>
      </c>
      <c r="D6" s="148">
        <v>4</v>
      </c>
      <c r="E6" s="148">
        <v>5</v>
      </c>
      <c r="F6" s="148">
        <v>6</v>
      </c>
    </row>
    <row r="7" ht="21" customHeight="1" spans="1:6">
      <c r="A7" s="20"/>
      <c r="B7" s="20"/>
      <c r="C7" s="20"/>
      <c r="D7" s="74"/>
      <c r="E7" s="74"/>
      <c r="F7" s="74"/>
    </row>
    <row r="8" ht="21" customHeight="1" spans="1:6">
      <c r="A8" s="20"/>
      <c r="B8" s="20"/>
      <c r="C8" s="20"/>
      <c r="D8" s="74"/>
      <c r="E8" s="74"/>
      <c r="F8" s="74"/>
    </row>
    <row r="9" ht="18.75" customHeight="1" spans="1:6">
      <c r="A9" s="149" t="s">
        <v>166</v>
      </c>
      <c r="B9" s="149" t="s">
        <v>166</v>
      </c>
      <c r="C9" s="150" t="s">
        <v>166</v>
      </c>
      <c r="D9" s="74"/>
      <c r="E9" s="74"/>
      <c r="F9" s="74"/>
    </row>
    <row r="10" ht="12" customHeight="1"/>
    <row r="11" ht="20" customHeight="1" spans="1:1">
      <c r="A11" s="34" t="s">
        <v>344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57638888888889" right="0.357638888888889" top="1" bottom="1" header="0.5" footer="0.5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53"/>
  <sheetViews>
    <sheetView showZeros="0" workbookViewId="0">
      <selection activeCell="A4" sqref="A4:A6"/>
    </sheetView>
  </sheetViews>
  <sheetFormatPr defaultColWidth="9.14166666666667" defaultRowHeight="14.25" customHeight="1"/>
  <cols>
    <col min="1" max="1" width="16.25" customWidth="1"/>
    <col min="2" max="2" width="18.75" customWidth="1"/>
    <col min="3" max="3" width="28.75" customWidth="1"/>
    <col min="4" max="4" width="27.625" customWidth="1"/>
    <col min="5" max="5" width="30.75" customWidth="1"/>
    <col min="6" max="6" width="4.375" style="37" customWidth="1"/>
    <col min="7" max="7" width="6.5" style="37" customWidth="1"/>
    <col min="8" max="8" width="11.875" customWidth="1"/>
    <col min="9" max="9" width="12.5" customWidth="1"/>
    <col min="10" max="10" width="8.125" customWidth="1"/>
    <col min="11" max="11" width="7.75" customWidth="1"/>
    <col min="12" max="12" width="8.75" customWidth="1"/>
    <col min="13" max="13" width="7.875" customWidth="1"/>
    <col min="14" max="15" width="11.875" customWidth="1"/>
    <col min="16" max="18" width="8.125" customWidth="1"/>
    <col min="19" max="19" width="8.875" customWidth="1"/>
  </cols>
  <sheetData>
    <row r="1" ht="15.75" customHeight="1" spans="2:19">
      <c r="B1" s="90"/>
      <c r="C1" s="90"/>
      <c r="R1" s="2"/>
      <c r="S1" s="2" t="s">
        <v>345</v>
      </c>
    </row>
    <row r="2" ht="27" spans="1:19">
      <c r="A2" s="82" t="str">
        <f>"2025"&amp;"年部门政府采购预算表"</f>
        <v>2025年部门政府采购预算表</v>
      </c>
      <c r="B2" s="76"/>
      <c r="C2" s="76"/>
      <c r="D2" s="3"/>
      <c r="E2" s="3"/>
      <c r="F2" s="3"/>
      <c r="G2" s="3"/>
      <c r="H2" s="3"/>
      <c r="I2" s="3"/>
      <c r="J2" s="3"/>
      <c r="K2" s="3"/>
      <c r="L2" s="3"/>
      <c r="M2" s="76"/>
      <c r="N2" s="3"/>
      <c r="O2" s="3"/>
      <c r="P2" s="76"/>
      <c r="Q2" s="3"/>
      <c r="R2" s="76"/>
      <c r="S2" s="76"/>
    </row>
    <row r="3" ht="13.5" spans="1:19">
      <c r="A3" s="124" t="str">
        <f>"单位名称："&amp;"嵩明县妇幼健康服务中心"</f>
        <v>单位名称：嵩明县妇幼健康服务中心</v>
      </c>
      <c r="B3" s="94"/>
      <c r="C3" s="94"/>
      <c r="D3" s="6"/>
      <c r="E3" s="6"/>
      <c r="F3" s="125"/>
      <c r="G3" s="125"/>
      <c r="H3" s="6"/>
      <c r="I3" s="6"/>
      <c r="J3" s="6"/>
      <c r="K3" s="6"/>
      <c r="L3" s="6"/>
      <c r="R3" s="7"/>
      <c r="S3" s="136" t="s">
        <v>1</v>
      </c>
    </row>
    <row r="4" ht="15.75" customHeight="1" spans="1:19">
      <c r="A4" s="9" t="s">
        <v>175</v>
      </c>
      <c r="B4" s="96" t="s">
        <v>176</v>
      </c>
      <c r="C4" s="96" t="s">
        <v>346</v>
      </c>
      <c r="D4" s="98" t="s">
        <v>347</v>
      </c>
      <c r="E4" s="98" t="s">
        <v>348</v>
      </c>
      <c r="F4" s="98" t="s">
        <v>349</v>
      </c>
      <c r="G4" s="98" t="s">
        <v>350</v>
      </c>
      <c r="H4" s="98" t="s">
        <v>351</v>
      </c>
      <c r="I4" s="113" t="s">
        <v>183</v>
      </c>
      <c r="J4" s="113"/>
      <c r="K4" s="113"/>
      <c r="L4" s="113"/>
      <c r="M4" s="114"/>
      <c r="N4" s="113"/>
      <c r="O4" s="113"/>
      <c r="P4" s="119"/>
      <c r="Q4" s="113"/>
      <c r="R4" s="114"/>
      <c r="S4" s="120"/>
    </row>
    <row r="5" ht="17.25" customHeight="1" spans="1:19">
      <c r="A5" s="14"/>
      <c r="B5" s="99"/>
      <c r="C5" s="99"/>
      <c r="D5" s="101"/>
      <c r="E5" s="101"/>
      <c r="F5" s="101"/>
      <c r="G5" s="101"/>
      <c r="H5" s="101"/>
      <c r="I5" s="101" t="s">
        <v>55</v>
      </c>
      <c r="J5" s="101" t="s">
        <v>58</v>
      </c>
      <c r="K5" s="101" t="s">
        <v>352</v>
      </c>
      <c r="L5" s="101" t="s">
        <v>353</v>
      </c>
      <c r="M5" s="100" t="s">
        <v>354</v>
      </c>
      <c r="N5" s="115" t="s">
        <v>355</v>
      </c>
      <c r="O5" s="115"/>
      <c r="P5" s="121"/>
      <c r="Q5" s="115"/>
      <c r="R5" s="122"/>
      <c r="S5" s="102"/>
    </row>
    <row r="6" ht="54" customHeight="1" spans="1:19">
      <c r="A6" s="17"/>
      <c r="B6" s="102"/>
      <c r="C6" s="102"/>
      <c r="D6" s="104"/>
      <c r="E6" s="104"/>
      <c r="F6" s="104"/>
      <c r="G6" s="104"/>
      <c r="H6" s="104"/>
      <c r="I6" s="104"/>
      <c r="J6" s="104" t="s">
        <v>57</v>
      </c>
      <c r="K6" s="104"/>
      <c r="L6" s="104"/>
      <c r="M6" s="103"/>
      <c r="N6" s="104" t="s">
        <v>57</v>
      </c>
      <c r="O6" s="104" t="s">
        <v>64</v>
      </c>
      <c r="P6" s="103" t="s">
        <v>65</v>
      </c>
      <c r="Q6" s="104" t="s">
        <v>66</v>
      </c>
      <c r="R6" s="103" t="s">
        <v>67</v>
      </c>
      <c r="S6" s="102" t="s">
        <v>68</v>
      </c>
    </row>
    <row r="7" ht="18" customHeight="1" spans="1:19">
      <c r="A7" s="126">
        <v>1</v>
      </c>
      <c r="B7" s="126" t="s">
        <v>83</v>
      </c>
      <c r="C7" s="127">
        <v>3</v>
      </c>
      <c r="D7" s="127">
        <v>4</v>
      </c>
      <c r="E7" s="126">
        <v>5</v>
      </c>
      <c r="F7" s="126">
        <v>6</v>
      </c>
      <c r="G7" s="126">
        <v>7</v>
      </c>
      <c r="H7" s="126">
        <v>8</v>
      </c>
      <c r="I7" s="126">
        <v>9</v>
      </c>
      <c r="J7" s="126">
        <v>10</v>
      </c>
      <c r="K7" s="126">
        <v>11</v>
      </c>
      <c r="L7" s="126">
        <v>12</v>
      </c>
      <c r="M7" s="126">
        <v>13</v>
      </c>
      <c r="N7" s="126">
        <v>14</v>
      </c>
      <c r="O7" s="126">
        <v>15</v>
      </c>
      <c r="P7" s="126">
        <v>16</v>
      </c>
      <c r="Q7" s="126">
        <v>17</v>
      </c>
      <c r="R7" s="126">
        <v>18</v>
      </c>
      <c r="S7" s="126">
        <v>19</v>
      </c>
    </row>
    <row r="8" ht="18" customHeight="1" spans="1:19">
      <c r="A8" s="105" t="s">
        <v>193</v>
      </c>
      <c r="B8" s="106" t="s">
        <v>70</v>
      </c>
      <c r="C8" s="106" t="s">
        <v>217</v>
      </c>
      <c r="D8" s="61" t="s">
        <v>356</v>
      </c>
      <c r="E8" s="61" t="s">
        <v>357</v>
      </c>
      <c r="F8" s="128" t="s">
        <v>358</v>
      </c>
      <c r="G8" s="63">
        <v>1</v>
      </c>
      <c r="H8" s="74">
        <v>8250</v>
      </c>
      <c r="I8" s="74">
        <v>8250</v>
      </c>
      <c r="J8" s="74">
        <v>8250</v>
      </c>
      <c r="K8" s="74"/>
      <c r="L8" s="74"/>
      <c r="M8" s="74"/>
      <c r="N8" s="74"/>
      <c r="O8" s="74"/>
      <c r="P8" s="123"/>
      <c r="Q8" s="123"/>
      <c r="R8" s="74"/>
      <c r="S8" s="74"/>
    </row>
    <row r="9" ht="18" customHeight="1" spans="1:19">
      <c r="A9" s="105" t="s">
        <v>193</v>
      </c>
      <c r="B9" s="106" t="s">
        <v>70</v>
      </c>
      <c r="C9" s="106" t="s">
        <v>217</v>
      </c>
      <c r="D9" s="61" t="s">
        <v>359</v>
      </c>
      <c r="E9" s="61" t="s">
        <v>360</v>
      </c>
      <c r="F9" s="128" t="s">
        <v>361</v>
      </c>
      <c r="G9" s="63">
        <v>2</v>
      </c>
      <c r="H9" s="74">
        <v>10000</v>
      </c>
      <c r="I9" s="74">
        <v>10000</v>
      </c>
      <c r="J9" s="74">
        <v>10000</v>
      </c>
      <c r="K9" s="74"/>
      <c r="L9" s="74"/>
      <c r="M9" s="74"/>
      <c r="N9" s="74"/>
      <c r="O9" s="74"/>
      <c r="P9" s="123"/>
      <c r="Q9" s="123"/>
      <c r="R9" s="74"/>
      <c r="S9" s="74"/>
    </row>
    <row r="10" ht="18" customHeight="1" spans="1:19">
      <c r="A10" s="105" t="s">
        <v>193</v>
      </c>
      <c r="B10" s="106" t="s">
        <v>70</v>
      </c>
      <c r="C10" s="106" t="s">
        <v>217</v>
      </c>
      <c r="D10" s="61" t="s">
        <v>362</v>
      </c>
      <c r="E10" s="61" t="s">
        <v>362</v>
      </c>
      <c r="F10" s="128" t="s">
        <v>361</v>
      </c>
      <c r="G10" s="63">
        <v>1</v>
      </c>
      <c r="H10" s="74">
        <v>6000</v>
      </c>
      <c r="I10" s="74">
        <v>6000</v>
      </c>
      <c r="J10" s="74">
        <v>6000</v>
      </c>
      <c r="K10" s="74"/>
      <c r="L10" s="74"/>
      <c r="M10" s="74"/>
      <c r="N10" s="74"/>
      <c r="O10" s="74"/>
      <c r="P10" s="123"/>
      <c r="Q10" s="123"/>
      <c r="R10" s="74"/>
      <c r="S10" s="74"/>
    </row>
    <row r="11" ht="18" customHeight="1" spans="1:19">
      <c r="A11" s="105" t="s">
        <v>193</v>
      </c>
      <c r="B11" s="106" t="s">
        <v>70</v>
      </c>
      <c r="C11" s="106" t="s">
        <v>271</v>
      </c>
      <c r="D11" s="61" t="s">
        <v>363</v>
      </c>
      <c r="E11" s="61" t="s">
        <v>363</v>
      </c>
      <c r="F11" s="128" t="s">
        <v>364</v>
      </c>
      <c r="G11" s="63">
        <v>2</v>
      </c>
      <c r="H11" s="74">
        <v>8000</v>
      </c>
      <c r="I11" s="74">
        <v>8000</v>
      </c>
      <c r="J11" s="74"/>
      <c r="K11" s="74"/>
      <c r="L11" s="74"/>
      <c r="M11" s="74"/>
      <c r="N11" s="74">
        <v>8000</v>
      </c>
      <c r="O11" s="74">
        <v>8000</v>
      </c>
      <c r="P11" s="123"/>
      <c r="Q11" s="123"/>
      <c r="R11" s="74"/>
      <c r="S11" s="74"/>
    </row>
    <row r="12" ht="18" customHeight="1" spans="1:19">
      <c r="A12" s="105" t="s">
        <v>193</v>
      </c>
      <c r="B12" s="106" t="s">
        <v>70</v>
      </c>
      <c r="C12" s="106" t="s">
        <v>271</v>
      </c>
      <c r="D12" s="61" t="s">
        <v>365</v>
      </c>
      <c r="E12" s="61" t="s">
        <v>366</v>
      </c>
      <c r="F12" s="128" t="s">
        <v>367</v>
      </c>
      <c r="G12" s="63">
        <v>2</v>
      </c>
      <c r="H12" s="74">
        <v>10000</v>
      </c>
      <c r="I12" s="74">
        <v>10000</v>
      </c>
      <c r="J12" s="74"/>
      <c r="K12" s="74"/>
      <c r="L12" s="74"/>
      <c r="M12" s="74"/>
      <c r="N12" s="74">
        <v>10000</v>
      </c>
      <c r="O12" s="74">
        <v>10000</v>
      </c>
      <c r="P12" s="123"/>
      <c r="Q12" s="123"/>
      <c r="R12" s="74"/>
      <c r="S12" s="74"/>
    </row>
    <row r="13" ht="18" customHeight="1" spans="1:19">
      <c r="A13" s="105" t="s">
        <v>193</v>
      </c>
      <c r="B13" s="106" t="s">
        <v>70</v>
      </c>
      <c r="C13" s="106" t="s">
        <v>271</v>
      </c>
      <c r="D13" s="61" t="s">
        <v>368</v>
      </c>
      <c r="E13" s="61" t="s">
        <v>366</v>
      </c>
      <c r="F13" s="128" t="s">
        <v>367</v>
      </c>
      <c r="G13" s="63">
        <v>3</v>
      </c>
      <c r="H13" s="74">
        <v>22800</v>
      </c>
      <c r="I13" s="74">
        <v>22800</v>
      </c>
      <c r="J13" s="74"/>
      <c r="K13" s="74"/>
      <c r="L13" s="74"/>
      <c r="M13" s="74"/>
      <c r="N13" s="74">
        <v>22800</v>
      </c>
      <c r="O13" s="74">
        <v>22800</v>
      </c>
      <c r="P13" s="123"/>
      <c r="Q13" s="123"/>
      <c r="R13" s="74"/>
      <c r="S13" s="74"/>
    </row>
    <row r="14" ht="18" customHeight="1" spans="1:19">
      <c r="A14" s="105" t="s">
        <v>193</v>
      </c>
      <c r="B14" s="106" t="s">
        <v>70</v>
      </c>
      <c r="C14" s="106" t="s">
        <v>271</v>
      </c>
      <c r="D14" s="61" t="s">
        <v>369</v>
      </c>
      <c r="E14" s="61" t="s">
        <v>370</v>
      </c>
      <c r="F14" s="128" t="s">
        <v>367</v>
      </c>
      <c r="G14" s="63">
        <v>1</v>
      </c>
      <c r="H14" s="74">
        <v>350000</v>
      </c>
      <c r="I14" s="74">
        <v>350000</v>
      </c>
      <c r="J14" s="74"/>
      <c r="K14" s="74"/>
      <c r="L14" s="74"/>
      <c r="M14" s="74"/>
      <c r="N14" s="74">
        <v>350000</v>
      </c>
      <c r="O14" s="74">
        <v>350000</v>
      </c>
      <c r="P14" s="123"/>
      <c r="Q14" s="123"/>
      <c r="R14" s="74"/>
      <c r="S14" s="74"/>
    </row>
    <row r="15" ht="18" customHeight="1" spans="1:19">
      <c r="A15" s="105" t="s">
        <v>193</v>
      </c>
      <c r="B15" s="106" t="s">
        <v>70</v>
      </c>
      <c r="C15" s="106" t="s">
        <v>271</v>
      </c>
      <c r="D15" s="61" t="s">
        <v>371</v>
      </c>
      <c r="E15" s="61" t="s">
        <v>370</v>
      </c>
      <c r="F15" s="128" t="s">
        <v>367</v>
      </c>
      <c r="G15" s="63">
        <v>1</v>
      </c>
      <c r="H15" s="74">
        <v>58000</v>
      </c>
      <c r="I15" s="74">
        <v>58000</v>
      </c>
      <c r="J15" s="74"/>
      <c r="K15" s="74"/>
      <c r="L15" s="74"/>
      <c r="M15" s="74"/>
      <c r="N15" s="74">
        <v>58000</v>
      </c>
      <c r="O15" s="74">
        <v>58000</v>
      </c>
      <c r="P15" s="123"/>
      <c r="Q15" s="123"/>
      <c r="R15" s="74"/>
      <c r="S15" s="74"/>
    </row>
    <row r="16" ht="18" customHeight="1" spans="1:19">
      <c r="A16" s="105" t="s">
        <v>193</v>
      </c>
      <c r="B16" s="106" t="s">
        <v>70</v>
      </c>
      <c r="C16" s="106" t="s">
        <v>271</v>
      </c>
      <c r="D16" s="61" t="s">
        <v>372</v>
      </c>
      <c r="E16" s="61" t="s">
        <v>373</v>
      </c>
      <c r="F16" s="128" t="s">
        <v>367</v>
      </c>
      <c r="G16" s="63">
        <v>1</v>
      </c>
      <c r="H16" s="74">
        <v>600000</v>
      </c>
      <c r="I16" s="74">
        <v>600000</v>
      </c>
      <c r="J16" s="74"/>
      <c r="K16" s="74"/>
      <c r="L16" s="74"/>
      <c r="M16" s="74"/>
      <c r="N16" s="74">
        <v>600000</v>
      </c>
      <c r="O16" s="74">
        <v>600000</v>
      </c>
      <c r="P16" s="123"/>
      <c r="Q16" s="123"/>
      <c r="R16" s="74"/>
      <c r="S16" s="74"/>
    </row>
    <row r="17" ht="18" customHeight="1" spans="1:19">
      <c r="A17" s="105" t="s">
        <v>193</v>
      </c>
      <c r="B17" s="106" t="s">
        <v>70</v>
      </c>
      <c r="C17" s="106" t="s">
        <v>271</v>
      </c>
      <c r="D17" s="61" t="s">
        <v>374</v>
      </c>
      <c r="E17" s="61" t="s">
        <v>375</v>
      </c>
      <c r="F17" s="128" t="s">
        <v>367</v>
      </c>
      <c r="G17" s="63">
        <v>2</v>
      </c>
      <c r="H17" s="74">
        <v>6000</v>
      </c>
      <c r="I17" s="74">
        <v>6000</v>
      </c>
      <c r="J17" s="74"/>
      <c r="K17" s="74"/>
      <c r="L17" s="74"/>
      <c r="M17" s="74"/>
      <c r="N17" s="74">
        <v>6000</v>
      </c>
      <c r="O17" s="74">
        <v>6000</v>
      </c>
      <c r="P17" s="123"/>
      <c r="Q17" s="123"/>
      <c r="R17" s="74"/>
      <c r="S17" s="74"/>
    </row>
    <row r="18" ht="18" customHeight="1" spans="1:19">
      <c r="A18" s="105" t="s">
        <v>193</v>
      </c>
      <c r="B18" s="106" t="s">
        <v>70</v>
      </c>
      <c r="C18" s="106" t="s">
        <v>271</v>
      </c>
      <c r="D18" s="61" t="s">
        <v>376</v>
      </c>
      <c r="E18" s="61" t="s">
        <v>375</v>
      </c>
      <c r="F18" s="128" t="s">
        <v>367</v>
      </c>
      <c r="G18" s="63">
        <v>1</v>
      </c>
      <c r="H18" s="74">
        <v>250000</v>
      </c>
      <c r="I18" s="74">
        <v>250000</v>
      </c>
      <c r="J18" s="74"/>
      <c r="K18" s="74"/>
      <c r="L18" s="74"/>
      <c r="M18" s="74"/>
      <c r="N18" s="74">
        <v>250000</v>
      </c>
      <c r="O18" s="74">
        <v>250000</v>
      </c>
      <c r="P18" s="123"/>
      <c r="Q18" s="123"/>
      <c r="R18" s="74"/>
      <c r="S18" s="74"/>
    </row>
    <row r="19" ht="18" customHeight="1" spans="1:19">
      <c r="A19" s="105" t="s">
        <v>193</v>
      </c>
      <c r="B19" s="106" t="s">
        <v>70</v>
      </c>
      <c r="C19" s="106" t="s">
        <v>271</v>
      </c>
      <c r="D19" s="61" t="s">
        <v>377</v>
      </c>
      <c r="E19" s="61" t="s">
        <v>375</v>
      </c>
      <c r="F19" s="128" t="s">
        <v>367</v>
      </c>
      <c r="G19" s="63">
        <v>1</v>
      </c>
      <c r="H19" s="74">
        <v>98000</v>
      </c>
      <c r="I19" s="74">
        <v>98000</v>
      </c>
      <c r="J19" s="74"/>
      <c r="K19" s="74"/>
      <c r="L19" s="74"/>
      <c r="M19" s="74"/>
      <c r="N19" s="74">
        <v>98000</v>
      </c>
      <c r="O19" s="74">
        <v>98000</v>
      </c>
      <c r="P19" s="123"/>
      <c r="Q19" s="123"/>
      <c r="R19" s="74"/>
      <c r="S19" s="74"/>
    </row>
    <row r="20" ht="18" customHeight="1" spans="1:19">
      <c r="A20" s="105" t="s">
        <v>193</v>
      </c>
      <c r="B20" s="106" t="s">
        <v>70</v>
      </c>
      <c r="C20" s="106" t="s">
        <v>271</v>
      </c>
      <c r="D20" s="61" t="s">
        <v>378</v>
      </c>
      <c r="E20" s="61" t="s">
        <v>375</v>
      </c>
      <c r="F20" s="128" t="s">
        <v>367</v>
      </c>
      <c r="G20" s="63">
        <v>1</v>
      </c>
      <c r="H20" s="74">
        <v>90000</v>
      </c>
      <c r="I20" s="74">
        <v>90000</v>
      </c>
      <c r="J20" s="74"/>
      <c r="K20" s="74"/>
      <c r="L20" s="74"/>
      <c r="M20" s="74"/>
      <c r="N20" s="74">
        <v>90000</v>
      </c>
      <c r="O20" s="74">
        <v>90000</v>
      </c>
      <c r="P20" s="123"/>
      <c r="Q20" s="123"/>
      <c r="R20" s="74"/>
      <c r="S20" s="74"/>
    </row>
    <row r="21" ht="18" customHeight="1" spans="1:19">
      <c r="A21" s="105" t="s">
        <v>193</v>
      </c>
      <c r="B21" s="106" t="s">
        <v>70</v>
      </c>
      <c r="C21" s="106" t="s">
        <v>271</v>
      </c>
      <c r="D21" s="61" t="s">
        <v>379</v>
      </c>
      <c r="E21" s="61" t="s">
        <v>375</v>
      </c>
      <c r="F21" s="128" t="s">
        <v>367</v>
      </c>
      <c r="G21" s="63">
        <v>1</v>
      </c>
      <c r="H21" s="74">
        <v>500000</v>
      </c>
      <c r="I21" s="74">
        <v>500000</v>
      </c>
      <c r="J21" s="74"/>
      <c r="K21" s="74"/>
      <c r="L21" s="74"/>
      <c r="M21" s="74"/>
      <c r="N21" s="74">
        <v>500000</v>
      </c>
      <c r="O21" s="74">
        <v>500000</v>
      </c>
      <c r="P21" s="123"/>
      <c r="Q21" s="123"/>
      <c r="R21" s="74"/>
      <c r="S21" s="74"/>
    </row>
    <row r="22" ht="18" customHeight="1" spans="1:19">
      <c r="A22" s="105" t="s">
        <v>193</v>
      </c>
      <c r="B22" s="106" t="s">
        <v>70</v>
      </c>
      <c r="C22" s="106" t="s">
        <v>271</v>
      </c>
      <c r="D22" s="61" t="s">
        <v>380</v>
      </c>
      <c r="E22" s="61" t="s">
        <v>375</v>
      </c>
      <c r="F22" s="128" t="s">
        <v>367</v>
      </c>
      <c r="G22" s="63">
        <v>1</v>
      </c>
      <c r="H22" s="74">
        <v>1500</v>
      </c>
      <c r="I22" s="74">
        <v>1500</v>
      </c>
      <c r="J22" s="74"/>
      <c r="K22" s="74"/>
      <c r="L22" s="74"/>
      <c r="M22" s="74"/>
      <c r="N22" s="74">
        <v>1500</v>
      </c>
      <c r="O22" s="74">
        <v>1500</v>
      </c>
      <c r="P22" s="123"/>
      <c r="Q22" s="123"/>
      <c r="R22" s="74"/>
      <c r="S22" s="74"/>
    </row>
    <row r="23" ht="18" customHeight="1" spans="1:19">
      <c r="A23" s="105" t="s">
        <v>193</v>
      </c>
      <c r="B23" s="106" t="s">
        <v>70</v>
      </c>
      <c r="C23" s="106" t="s">
        <v>271</v>
      </c>
      <c r="D23" s="61" t="s">
        <v>381</v>
      </c>
      <c r="E23" s="61" t="s">
        <v>375</v>
      </c>
      <c r="F23" s="128" t="s">
        <v>367</v>
      </c>
      <c r="G23" s="63">
        <v>1</v>
      </c>
      <c r="H23" s="74">
        <v>15000</v>
      </c>
      <c r="I23" s="74">
        <v>15000</v>
      </c>
      <c r="J23" s="74"/>
      <c r="K23" s="74"/>
      <c r="L23" s="74"/>
      <c r="M23" s="74"/>
      <c r="N23" s="74">
        <v>15000</v>
      </c>
      <c r="O23" s="74">
        <v>15000</v>
      </c>
      <c r="P23" s="123"/>
      <c r="Q23" s="123"/>
      <c r="R23" s="74"/>
      <c r="S23" s="74"/>
    </row>
    <row r="24" ht="18" customHeight="1" spans="1:19">
      <c r="A24" s="105" t="s">
        <v>193</v>
      </c>
      <c r="B24" s="106" t="s">
        <v>70</v>
      </c>
      <c r="C24" s="106" t="s">
        <v>271</v>
      </c>
      <c r="D24" s="61" t="s">
        <v>382</v>
      </c>
      <c r="E24" s="61" t="s">
        <v>375</v>
      </c>
      <c r="F24" s="128" t="s">
        <v>367</v>
      </c>
      <c r="G24" s="63">
        <v>1</v>
      </c>
      <c r="H24" s="74">
        <v>100000</v>
      </c>
      <c r="I24" s="74">
        <v>100000</v>
      </c>
      <c r="J24" s="74"/>
      <c r="K24" s="74"/>
      <c r="L24" s="74"/>
      <c r="M24" s="74"/>
      <c r="N24" s="74">
        <v>100000</v>
      </c>
      <c r="O24" s="74">
        <v>100000</v>
      </c>
      <c r="P24" s="123"/>
      <c r="Q24" s="123"/>
      <c r="R24" s="74"/>
      <c r="S24" s="74"/>
    </row>
    <row r="25" ht="18" customHeight="1" spans="1:19">
      <c r="A25" s="105" t="s">
        <v>193</v>
      </c>
      <c r="B25" s="106" t="s">
        <v>70</v>
      </c>
      <c r="C25" s="106" t="s">
        <v>271</v>
      </c>
      <c r="D25" s="61" t="s">
        <v>383</v>
      </c>
      <c r="E25" s="61" t="s">
        <v>375</v>
      </c>
      <c r="F25" s="128" t="s">
        <v>367</v>
      </c>
      <c r="G25" s="63">
        <v>3</v>
      </c>
      <c r="H25" s="74">
        <v>15000</v>
      </c>
      <c r="I25" s="74">
        <v>15000</v>
      </c>
      <c r="J25" s="74"/>
      <c r="K25" s="74"/>
      <c r="L25" s="74"/>
      <c r="M25" s="74"/>
      <c r="N25" s="74">
        <v>15000</v>
      </c>
      <c r="O25" s="74">
        <v>15000</v>
      </c>
      <c r="P25" s="123"/>
      <c r="Q25" s="123"/>
      <c r="R25" s="74"/>
      <c r="S25" s="74"/>
    </row>
    <row r="26" ht="18" customHeight="1" spans="1:19">
      <c r="A26" s="105" t="s">
        <v>193</v>
      </c>
      <c r="B26" s="106" t="s">
        <v>70</v>
      </c>
      <c r="C26" s="106" t="s">
        <v>271</v>
      </c>
      <c r="D26" s="61" t="s">
        <v>384</v>
      </c>
      <c r="E26" s="61" t="s">
        <v>375</v>
      </c>
      <c r="F26" s="128" t="s">
        <v>367</v>
      </c>
      <c r="G26" s="63">
        <v>1</v>
      </c>
      <c r="H26" s="74">
        <v>10000</v>
      </c>
      <c r="I26" s="74">
        <v>10000</v>
      </c>
      <c r="J26" s="74"/>
      <c r="K26" s="74"/>
      <c r="L26" s="74"/>
      <c r="M26" s="74"/>
      <c r="N26" s="74">
        <v>10000</v>
      </c>
      <c r="O26" s="74">
        <v>10000</v>
      </c>
      <c r="P26" s="123"/>
      <c r="Q26" s="123"/>
      <c r="R26" s="74"/>
      <c r="S26" s="74"/>
    </row>
    <row r="27" ht="18" customHeight="1" spans="1:19">
      <c r="A27" s="105" t="s">
        <v>193</v>
      </c>
      <c r="B27" s="106" t="s">
        <v>70</v>
      </c>
      <c r="C27" s="106" t="s">
        <v>271</v>
      </c>
      <c r="D27" s="61" t="s">
        <v>385</v>
      </c>
      <c r="E27" s="61" t="s">
        <v>375</v>
      </c>
      <c r="F27" s="128" t="s">
        <v>367</v>
      </c>
      <c r="G27" s="63">
        <v>1</v>
      </c>
      <c r="H27" s="74">
        <v>100000</v>
      </c>
      <c r="I27" s="74">
        <v>100000</v>
      </c>
      <c r="J27" s="74"/>
      <c r="K27" s="74"/>
      <c r="L27" s="74"/>
      <c r="M27" s="74"/>
      <c r="N27" s="74">
        <v>100000</v>
      </c>
      <c r="O27" s="74">
        <v>100000</v>
      </c>
      <c r="P27" s="123"/>
      <c r="Q27" s="123"/>
      <c r="R27" s="74"/>
      <c r="S27" s="74"/>
    </row>
    <row r="28" ht="18" customHeight="1" spans="1:19">
      <c r="A28" s="105" t="s">
        <v>193</v>
      </c>
      <c r="B28" s="106" t="s">
        <v>70</v>
      </c>
      <c r="C28" s="106" t="s">
        <v>271</v>
      </c>
      <c r="D28" s="61" t="s">
        <v>386</v>
      </c>
      <c r="E28" s="61" t="s">
        <v>375</v>
      </c>
      <c r="F28" s="128" t="s">
        <v>367</v>
      </c>
      <c r="G28" s="63">
        <v>4</v>
      </c>
      <c r="H28" s="74">
        <v>128000</v>
      </c>
      <c r="I28" s="74">
        <v>128000</v>
      </c>
      <c r="J28" s="74"/>
      <c r="K28" s="74"/>
      <c r="L28" s="74"/>
      <c r="M28" s="74"/>
      <c r="N28" s="74">
        <v>128000</v>
      </c>
      <c r="O28" s="74">
        <v>128000</v>
      </c>
      <c r="P28" s="123"/>
      <c r="Q28" s="123"/>
      <c r="R28" s="74"/>
      <c r="S28" s="74"/>
    </row>
    <row r="29" ht="18" customHeight="1" spans="1:19">
      <c r="A29" s="105" t="s">
        <v>193</v>
      </c>
      <c r="B29" s="106" t="s">
        <v>70</v>
      </c>
      <c r="C29" s="106" t="s">
        <v>271</v>
      </c>
      <c r="D29" s="61" t="s">
        <v>387</v>
      </c>
      <c r="E29" s="61" t="s">
        <v>388</v>
      </c>
      <c r="F29" s="128" t="s">
        <v>389</v>
      </c>
      <c r="G29" s="63">
        <v>1</v>
      </c>
      <c r="H29" s="74">
        <v>300000</v>
      </c>
      <c r="I29" s="74">
        <v>300000</v>
      </c>
      <c r="J29" s="74"/>
      <c r="K29" s="74"/>
      <c r="L29" s="74"/>
      <c r="M29" s="74"/>
      <c r="N29" s="74">
        <v>300000</v>
      </c>
      <c r="O29" s="74">
        <v>300000</v>
      </c>
      <c r="P29" s="123"/>
      <c r="Q29" s="123"/>
      <c r="R29" s="74"/>
      <c r="S29" s="74"/>
    </row>
    <row r="30" ht="18" customHeight="1" spans="1:19">
      <c r="A30" s="105" t="s">
        <v>193</v>
      </c>
      <c r="B30" s="106" t="s">
        <v>70</v>
      </c>
      <c r="C30" s="106" t="s">
        <v>271</v>
      </c>
      <c r="D30" s="61" t="s">
        <v>390</v>
      </c>
      <c r="E30" s="61" t="s">
        <v>388</v>
      </c>
      <c r="F30" s="128" t="s">
        <v>389</v>
      </c>
      <c r="G30" s="63">
        <v>1</v>
      </c>
      <c r="H30" s="74">
        <v>300000</v>
      </c>
      <c r="I30" s="74">
        <v>300000</v>
      </c>
      <c r="J30" s="74"/>
      <c r="K30" s="74"/>
      <c r="L30" s="74"/>
      <c r="M30" s="74"/>
      <c r="N30" s="74">
        <v>300000</v>
      </c>
      <c r="O30" s="74">
        <v>300000</v>
      </c>
      <c r="P30" s="123"/>
      <c r="Q30" s="123"/>
      <c r="R30" s="74"/>
      <c r="S30" s="74"/>
    </row>
    <row r="31" ht="18" customHeight="1" spans="1:19">
      <c r="A31" s="105" t="s">
        <v>193</v>
      </c>
      <c r="B31" s="106" t="s">
        <v>70</v>
      </c>
      <c r="C31" s="106" t="s">
        <v>271</v>
      </c>
      <c r="D31" s="61" t="s">
        <v>391</v>
      </c>
      <c r="E31" s="61" t="s">
        <v>388</v>
      </c>
      <c r="F31" s="128" t="s">
        <v>389</v>
      </c>
      <c r="G31" s="63">
        <v>1</v>
      </c>
      <c r="H31" s="74">
        <v>150000</v>
      </c>
      <c r="I31" s="74">
        <v>150000</v>
      </c>
      <c r="J31" s="74"/>
      <c r="K31" s="74"/>
      <c r="L31" s="74"/>
      <c r="M31" s="74"/>
      <c r="N31" s="74">
        <v>150000</v>
      </c>
      <c r="O31" s="74">
        <v>150000</v>
      </c>
      <c r="P31" s="123"/>
      <c r="Q31" s="123"/>
      <c r="R31" s="74"/>
      <c r="S31" s="74"/>
    </row>
    <row r="32" ht="18" customHeight="1" spans="1:19">
      <c r="A32" s="105" t="s">
        <v>193</v>
      </c>
      <c r="B32" s="106" t="s">
        <v>70</v>
      </c>
      <c r="C32" s="106" t="s">
        <v>271</v>
      </c>
      <c r="D32" s="61" t="s">
        <v>392</v>
      </c>
      <c r="E32" s="61" t="s">
        <v>388</v>
      </c>
      <c r="F32" s="128" t="s">
        <v>389</v>
      </c>
      <c r="G32" s="63">
        <v>1</v>
      </c>
      <c r="H32" s="74">
        <v>900000</v>
      </c>
      <c r="I32" s="74">
        <v>900000</v>
      </c>
      <c r="J32" s="74"/>
      <c r="K32" s="74"/>
      <c r="L32" s="74"/>
      <c r="M32" s="74"/>
      <c r="N32" s="74">
        <v>900000</v>
      </c>
      <c r="O32" s="74">
        <v>900000</v>
      </c>
      <c r="P32" s="123"/>
      <c r="Q32" s="123"/>
      <c r="R32" s="74"/>
      <c r="S32" s="74"/>
    </row>
    <row r="33" ht="18" customHeight="1" spans="1:19">
      <c r="A33" s="105" t="s">
        <v>193</v>
      </c>
      <c r="B33" s="106" t="s">
        <v>70</v>
      </c>
      <c r="C33" s="106" t="s">
        <v>271</v>
      </c>
      <c r="D33" s="61" t="s">
        <v>393</v>
      </c>
      <c r="E33" s="61" t="s">
        <v>394</v>
      </c>
      <c r="F33" s="128" t="s">
        <v>395</v>
      </c>
      <c r="G33" s="63">
        <v>1</v>
      </c>
      <c r="H33" s="74">
        <v>300000</v>
      </c>
      <c r="I33" s="74">
        <v>300000</v>
      </c>
      <c r="J33" s="74"/>
      <c r="K33" s="74"/>
      <c r="L33" s="74"/>
      <c r="M33" s="74"/>
      <c r="N33" s="74">
        <v>300000</v>
      </c>
      <c r="O33" s="74">
        <v>300000</v>
      </c>
      <c r="P33" s="123"/>
      <c r="Q33" s="123"/>
      <c r="R33" s="74"/>
      <c r="S33" s="74"/>
    </row>
    <row r="34" ht="18" customHeight="1" spans="1:19">
      <c r="A34" s="105" t="s">
        <v>193</v>
      </c>
      <c r="B34" s="106" t="s">
        <v>70</v>
      </c>
      <c r="C34" s="106" t="s">
        <v>271</v>
      </c>
      <c r="D34" s="61" t="s">
        <v>396</v>
      </c>
      <c r="E34" s="61" t="s">
        <v>397</v>
      </c>
      <c r="F34" s="128" t="s">
        <v>367</v>
      </c>
      <c r="G34" s="63">
        <v>1</v>
      </c>
      <c r="H34" s="74">
        <v>700000</v>
      </c>
      <c r="I34" s="74">
        <v>700000</v>
      </c>
      <c r="J34" s="74"/>
      <c r="K34" s="74"/>
      <c r="L34" s="74"/>
      <c r="M34" s="74"/>
      <c r="N34" s="74">
        <v>700000</v>
      </c>
      <c r="O34" s="74">
        <v>700000</v>
      </c>
      <c r="P34" s="123"/>
      <c r="Q34" s="123"/>
      <c r="R34" s="74"/>
      <c r="S34" s="74"/>
    </row>
    <row r="35" ht="18" customHeight="1" spans="1:19">
      <c r="A35" s="105" t="s">
        <v>193</v>
      </c>
      <c r="B35" s="106" t="s">
        <v>70</v>
      </c>
      <c r="C35" s="106" t="s">
        <v>271</v>
      </c>
      <c r="D35" s="61" t="s">
        <v>398</v>
      </c>
      <c r="E35" s="61" t="s">
        <v>399</v>
      </c>
      <c r="F35" s="128" t="s">
        <v>400</v>
      </c>
      <c r="G35" s="63">
        <v>1</v>
      </c>
      <c r="H35" s="74">
        <v>2000000</v>
      </c>
      <c r="I35" s="74">
        <v>2000000</v>
      </c>
      <c r="J35" s="74"/>
      <c r="K35" s="74"/>
      <c r="L35" s="74"/>
      <c r="M35" s="74"/>
      <c r="N35" s="74">
        <v>2000000</v>
      </c>
      <c r="O35" s="74">
        <v>2000000</v>
      </c>
      <c r="P35" s="123"/>
      <c r="Q35" s="123"/>
      <c r="R35" s="74"/>
      <c r="S35" s="74"/>
    </row>
    <row r="36" ht="18" customHeight="1" spans="1:19">
      <c r="A36" s="105" t="s">
        <v>193</v>
      </c>
      <c r="B36" s="106" t="s">
        <v>70</v>
      </c>
      <c r="C36" s="106" t="s">
        <v>245</v>
      </c>
      <c r="D36" s="61" t="s">
        <v>401</v>
      </c>
      <c r="E36" s="61" t="s">
        <v>402</v>
      </c>
      <c r="F36" s="128" t="s">
        <v>403</v>
      </c>
      <c r="G36" s="63">
        <v>1</v>
      </c>
      <c r="H36" s="74">
        <v>108000</v>
      </c>
      <c r="I36" s="74">
        <v>108000</v>
      </c>
      <c r="J36" s="74"/>
      <c r="K36" s="74"/>
      <c r="L36" s="74"/>
      <c r="M36" s="74"/>
      <c r="N36" s="74">
        <v>108000</v>
      </c>
      <c r="O36" s="74">
        <v>108000</v>
      </c>
      <c r="P36" s="123"/>
      <c r="Q36" s="123"/>
      <c r="R36" s="74"/>
      <c r="S36" s="74"/>
    </row>
    <row r="37" ht="18" customHeight="1" spans="1:19">
      <c r="A37" s="105" t="s">
        <v>193</v>
      </c>
      <c r="B37" s="106" t="s">
        <v>70</v>
      </c>
      <c r="C37" s="106" t="s">
        <v>245</v>
      </c>
      <c r="D37" s="61" t="s">
        <v>404</v>
      </c>
      <c r="E37" s="61" t="s">
        <v>357</v>
      </c>
      <c r="F37" s="128" t="s">
        <v>403</v>
      </c>
      <c r="G37" s="63">
        <v>1</v>
      </c>
      <c r="H37" s="74">
        <v>10000</v>
      </c>
      <c r="I37" s="74">
        <v>10000</v>
      </c>
      <c r="J37" s="74"/>
      <c r="K37" s="74"/>
      <c r="L37" s="74"/>
      <c r="M37" s="74"/>
      <c r="N37" s="74">
        <v>10000</v>
      </c>
      <c r="O37" s="74">
        <v>10000</v>
      </c>
      <c r="P37" s="123"/>
      <c r="Q37" s="123"/>
      <c r="R37" s="74"/>
      <c r="S37" s="74"/>
    </row>
    <row r="38" ht="18" customHeight="1" spans="1:19">
      <c r="A38" s="105" t="s">
        <v>193</v>
      </c>
      <c r="B38" s="106" t="s">
        <v>70</v>
      </c>
      <c r="C38" s="106" t="s">
        <v>245</v>
      </c>
      <c r="D38" s="61" t="s">
        <v>405</v>
      </c>
      <c r="E38" s="61" t="s">
        <v>360</v>
      </c>
      <c r="F38" s="128" t="s">
        <v>403</v>
      </c>
      <c r="G38" s="63">
        <v>1</v>
      </c>
      <c r="H38" s="74">
        <v>12000</v>
      </c>
      <c r="I38" s="74">
        <v>12000</v>
      </c>
      <c r="J38" s="74"/>
      <c r="K38" s="74"/>
      <c r="L38" s="74"/>
      <c r="M38" s="74"/>
      <c r="N38" s="74">
        <v>12000</v>
      </c>
      <c r="O38" s="74">
        <v>12000</v>
      </c>
      <c r="P38" s="123"/>
      <c r="Q38" s="123"/>
      <c r="R38" s="74"/>
      <c r="S38" s="74"/>
    </row>
    <row r="39" ht="18" customHeight="1" spans="1:19">
      <c r="A39" s="105" t="s">
        <v>193</v>
      </c>
      <c r="B39" s="106" t="s">
        <v>70</v>
      </c>
      <c r="C39" s="106" t="s">
        <v>245</v>
      </c>
      <c r="D39" s="61" t="s">
        <v>362</v>
      </c>
      <c r="E39" s="61" t="s">
        <v>362</v>
      </c>
      <c r="F39" s="128" t="s">
        <v>403</v>
      </c>
      <c r="G39" s="63">
        <v>1</v>
      </c>
      <c r="H39" s="74">
        <v>8000</v>
      </c>
      <c r="I39" s="74">
        <v>8000</v>
      </c>
      <c r="J39" s="74"/>
      <c r="K39" s="74"/>
      <c r="L39" s="74"/>
      <c r="M39" s="74"/>
      <c r="N39" s="74">
        <v>8000</v>
      </c>
      <c r="O39" s="74">
        <v>8000</v>
      </c>
      <c r="P39" s="123"/>
      <c r="Q39" s="123"/>
      <c r="R39" s="74"/>
      <c r="S39" s="74"/>
    </row>
    <row r="40" ht="18" customHeight="1" spans="1:19">
      <c r="A40" s="105" t="s">
        <v>193</v>
      </c>
      <c r="B40" s="106" t="s">
        <v>70</v>
      </c>
      <c r="C40" s="106" t="s">
        <v>283</v>
      </c>
      <c r="D40" s="61" t="s">
        <v>366</v>
      </c>
      <c r="E40" s="61" t="s">
        <v>366</v>
      </c>
      <c r="F40" s="128" t="s">
        <v>367</v>
      </c>
      <c r="G40" s="63">
        <v>1</v>
      </c>
      <c r="H40" s="74">
        <v>5000</v>
      </c>
      <c r="I40" s="74">
        <v>5000</v>
      </c>
      <c r="J40" s="74"/>
      <c r="K40" s="74"/>
      <c r="L40" s="74"/>
      <c r="M40" s="74"/>
      <c r="N40" s="74">
        <v>5000</v>
      </c>
      <c r="O40" s="74">
        <v>5000</v>
      </c>
      <c r="P40" s="123"/>
      <c r="Q40" s="123"/>
      <c r="R40" s="74"/>
      <c r="S40" s="74"/>
    </row>
    <row r="41" ht="18" customHeight="1" spans="1:19">
      <c r="A41" s="105" t="s">
        <v>193</v>
      </c>
      <c r="B41" s="106" t="s">
        <v>70</v>
      </c>
      <c r="C41" s="106" t="s">
        <v>283</v>
      </c>
      <c r="D41" s="61" t="s">
        <v>406</v>
      </c>
      <c r="E41" s="61" t="s">
        <v>370</v>
      </c>
      <c r="F41" s="128" t="s">
        <v>407</v>
      </c>
      <c r="G41" s="63">
        <v>15</v>
      </c>
      <c r="H41" s="74">
        <v>24000</v>
      </c>
      <c r="I41" s="74">
        <v>24000</v>
      </c>
      <c r="J41" s="74"/>
      <c r="K41" s="74"/>
      <c r="L41" s="74"/>
      <c r="M41" s="74"/>
      <c r="N41" s="74">
        <v>24000</v>
      </c>
      <c r="O41" s="74">
        <v>24000</v>
      </c>
      <c r="P41" s="123"/>
      <c r="Q41" s="123"/>
      <c r="R41" s="74"/>
      <c r="S41" s="74"/>
    </row>
    <row r="42" ht="18" customHeight="1" spans="1:19">
      <c r="A42" s="105" t="s">
        <v>193</v>
      </c>
      <c r="B42" s="106" t="s">
        <v>70</v>
      </c>
      <c r="C42" s="106" t="s">
        <v>283</v>
      </c>
      <c r="D42" s="61" t="s">
        <v>408</v>
      </c>
      <c r="E42" s="61" t="s">
        <v>370</v>
      </c>
      <c r="F42" s="128" t="s">
        <v>407</v>
      </c>
      <c r="G42" s="63">
        <v>5</v>
      </c>
      <c r="H42" s="74">
        <v>31000</v>
      </c>
      <c r="I42" s="74">
        <v>31000</v>
      </c>
      <c r="J42" s="74"/>
      <c r="K42" s="74"/>
      <c r="L42" s="74"/>
      <c r="M42" s="74"/>
      <c r="N42" s="74">
        <v>31000</v>
      </c>
      <c r="O42" s="74">
        <v>31000</v>
      </c>
      <c r="P42" s="123"/>
      <c r="Q42" s="123"/>
      <c r="R42" s="74"/>
      <c r="S42" s="74"/>
    </row>
    <row r="43" ht="18" customHeight="1" spans="1:19">
      <c r="A43" s="105" t="s">
        <v>193</v>
      </c>
      <c r="B43" s="106" t="s">
        <v>70</v>
      </c>
      <c r="C43" s="106" t="s">
        <v>283</v>
      </c>
      <c r="D43" s="61" t="s">
        <v>409</v>
      </c>
      <c r="E43" s="61" t="s">
        <v>375</v>
      </c>
      <c r="F43" s="128" t="s">
        <v>367</v>
      </c>
      <c r="G43" s="63">
        <v>1</v>
      </c>
      <c r="H43" s="74">
        <v>560000</v>
      </c>
      <c r="I43" s="74">
        <v>560000</v>
      </c>
      <c r="J43" s="74"/>
      <c r="K43" s="74"/>
      <c r="L43" s="74"/>
      <c r="M43" s="74"/>
      <c r="N43" s="74">
        <v>560000</v>
      </c>
      <c r="O43" s="74">
        <v>560000</v>
      </c>
      <c r="P43" s="123"/>
      <c r="Q43" s="123"/>
      <c r="R43" s="74"/>
      <c r="S43" s="74"/>
    </row>
    <row r="44" ht="18" customHeight="1" spans="1:19">
      <c r="A44" s="105" t="s">
        <v>193</v>
      </c>
      <c r="B44" s="106" t="s">
        <v>70</v>
      </c>
      <c r="C44" s="106" t="s">
        <v>283</v>
      </c>
      <c r="D44" s="61" t="s">
        <v>410</v>
      </c>
      <c r="E44" s="61" t="s">
        <v>375</v>
      </c>
      <c r="F44" s="128" t="s">
        <v>367</v>
      </c>
      <c r="G44" s="63">
        <v>1</v>
      </c>
      <c r="H44" s="74">
        <v>33000</v>
      </c>
      <c r="I44" s="74">
        <v>33000</v>
      </c>
      <c r="J44" s="74"/>
      <c r="K44" s="74"/>
      <c r="L44" s="74"/>
      <c r="M44" s="74"/>
      <c r="N44" s="74">
        <v>33000</v>
      </c>
      <c r="O44" s="74">
        <v>33000</v>
      </c>
      <c r="P44" s="123"/>
      <c r="Q44" s="123"/>
      <c r="R44" s="74"/>
      <c r="S44" s="74"/>
    </row>
    <row r="45" ht="18" customHeight="1" spans="1:19">
      <c r="A45" s="105" t="s">
        <v>193</v>
      </c>
      <c r="B45" s="106" t="s">
        <v>70</v>
      </c>
      <c r="C45" s="106" t="s">
        <v>283</v>
      </c>
      <c r="D45" s="61" t="s">
        <v>411</v>
      </c>
      <c r="E45" s="61" t="s">
        <v>375</v>
      </c>
      <c r="F45" s="128" t="s">
        <v>367</v>
      </c>
      <c r="G45" s="63">
        <v>1</v>
      </c>
      <c r="H45" s="74">
        <v>18000</v>
      </c>
      <c r="I45" s="74">
        <v>18000</v>
      </c>
      <c r="J45" s="74"/>
      <c r="K45" s="74"/>
      <c r="L45" s="74"/>
      <c r="M45" s="74"/>
      <c r="N45" s="74">
        <v>18000</v>
      </c>
      <c r="O45" s="74">
        <v>18000</v>
      </c>
      <c r="P45" s="123"/>
      <c r="Q45" s="123"/>
      <c r="R45" s="74"/>
      <c r="S45" s="74"/>
    </row>
    <row r="46" ht="18" customHeight="1" spans="1:19">
      <c r="A46" s="105" t="s">
        <v>193</v>
      </c>
      <c r="B46" s="106" t="s">
        <v>70</v>
      </c>
      <c r="C46" s="106" t="s">
        <v>283</v>
      </c>
      <c r="D46" s="61" t="s">
        <v>412</v>
      </c>
      <c r="E46" s="61" t="s">
        <v>375</v>
      </c>
      <c r="F46" s="128" t="s">
        <v>367</v>
      </c>
      <c r="G46" s="63">
        <v>1</v>
      </c>
      <c r="H46" s="74">
        <v>9800</v>
      </c>
      <c r="I46" s="74">
        <v>9800</v>
      </c>
      <c r="J46" s="74"/>
      <c r="K46" s="74"/>
      <c r="L46" s="74"/>
      <c r="M46" s="74"/>
      <c r="N46" s="74">
        <v>9800</v>
      </c>
      <c r="O46" s="74">
        <v>9800</v>
      </c>
      <c r="P46" s="123"/>
      <c r="Q46" s="123"/>
      <c r="R46" s="74"/>
      <c r="S46" s="74"/>
    </row>
    <row r="47" ht="18" customHeight="1" spans="1:19">
      <c r="A47" s="105" t="s">
        <v>193</v>
      </c>
      <c r="B47" s="106" t="s">
        <v>70</v>
      </c>
      <c r="C47" s="106" t="s">
        <v>283</v>
      </c>
      <c r="D47" s="61" t="s">
        <v>413</v>
      </c>
      <c r="E47" s="61" t="s">
        <v>414</v>
      </c>
      <c r="F47" s="128" t="s">
        <v>367</v>
      </c>
      <c r="G47" s="63">
        <v>1</v>
      </c>
      <c r="H47" s="74">
        <v>200000</v>
      </c>
      <c r="I47" s="74">
        <v>200000</v>
      </c>
      <c r="J47" s="74"/>
      <c r="K47" s="74"/>
      <c r="L47" s="74"/>
      <c r="M47" s="74"/>
      <c r="N47" s="74">
        <v>200000</v>
      </c>
      <c r="O47" s="74">
        <v>200000</v>
      </c>
      <c r="P47" s="123"/>
      <c r="Q47" s="123"/>
      <c r="R47" s="74"/>
      <c r="S47" s="74"/>
    </row>
    <row r="48" ht="18" customHeight="1" spans="1:19">
      <c r="A48" s="105" t="s">
        <v>193</v>
      </c>
      <c r="B48" s="106" t="s">
        <v>70</v>
      </c>
      <c r="C48" s="106" t="s">
        <v>283</v>
      </c>
      <c r="D48" s="61" t="s">
        <v>415</v>
      </c>
      <c r="E48" s="61" t="s">
        <v>416</v>
      </c>
      <c r="F48" s="128" t="s">
        <v>367</v>
      </c>
      <c r="G48" s="63">
        <v>1</v>
      </c>
      <c r="H48" s="74">
        <v>3480</v>
      </c>
      <c r="I48" s="74">
        <v>3480</v>
      </c>
      <c r="J48" s="74"/>
      <c r="K48" s="74"/>
      <c r="L48" s="74"/>
      <c r="M48" s="74"/>
      <c r="N48" s="74">
        <v>3480</v>
      </c>
      <c r="O48" s="74">
        <v>3480</v>
      </c>
      <c r="P48" s="123"/>
      <c r="Q48" s="123"/>
      <c r="R48" s="74"/>
      <c r="S48" s="74"/>
    </row>
    <row r="49" ht="18" customHeight="1" spans="1:19">
      <c r="A49" s="105" t="s">
        <v>193</v>
      </c>
      <c r="B49" s="106" t="s">
        <v>70</v>
      </c>
      <c r="C49" s="106" t="s">
        <v>283</v>
      </c>
      <c r="D49" s="61" t="s">
        <v>417</v>
      </c>
      <c r="E49" s="61" t="s">
        <v>418</v>
      </c>
      <c r="F49" s="128" t="s">
        <v>367</v>
      </c>
      <c r="G49" s="63">
        <v>1</v>
      </c>
      <c r="H49" s="74"/>
      <c r="I49" s="74">
        <v>3000000</v>
      </c>
      <c r="J49" s="74"/>
      <c r="K49" s="74"/>
      <c r="L49" s="74"/>
      <c r="M49" s="74"/>
      <c r="N49" s="74">
        <v>3000000</v>
      </c>
      <c r="O49" s="74">
        <v>3000000</v>
      </c>
      <c r="P49" s="123"/>
      <c r="Q49" s="123"/>
      <c r="R49" s="74"/>
      <c r="S49" s="74"/>
    </row>
    <row r="50" ht="18" customHeight="1" spans="1:19">
      <c r="A50" s="105" t="s">
        <v>193</v>
      </c>
      <c r="B50" s="106" t="s">
        <v>70</v>
      </c>
      <c r="C50" s="106" t="s">
        <v>283</v>
      </c>
      <c r="D50" s="61" t="s">
        <v>419</v>
      </c>
      <c r="E50" s="61" t="s">
        <v>418</v>
      </c>
      <c r="F50" s="128" t="s">
        <v>367</v>
      </c>
      <c r="G50" s="63">
        <v>2</v>
      </c>
      <c r="H50" s="74">
        <v>12000</v>
      </c>
      <c r="I50" s="74">
        <v>12000</v>
      </c>
      <c r="J50" s="74"/>
      <c r="K50" s="74"/>
      <c r="L50" s="74"/>
      <c r="M50" s="74"/>
      <c r="N50" s="74">
        <v>12000</v>
      </c>
      <c r="O50" s="74">
        <v>12000</v>
      </c>
      <c r="P50" s="123"/>
      <c r="Q50" s="123"/>
      <c r="R50" s="74"/>
      <c r="S50" s="74"/>
    </row>
    <row r="51" ht="18" customHeight="1" spans="1:19">
      <c r="A51" s="105" t="s">
        <v>193</v>
      </c>
      <c r="B51" s="106" t="s">
        <v>70</v>
      </c>
      <c r="C51" s="106" t="s">
        <v>283</v>
      </c>
      <c r="D51" s="61" t="s">
        <v>420</v>
      </c>
      <c r="E51" s="61" t="s">
        <v>418</v>
      </c>
      <c r="F51" s="128" t="s">
        <v>367</v>
      </c>
      <c r="G51" s="63">
        <v>1</v>
      </c>
      <c r="H51" s="74">
        <v>400000</v>
      </c>
      <c r="I51" s="74">
        <v>400000</v>
      </c>
      <c r="J51" s="74"/>
      <c r="K51" s="74"/>
      <c r="L51" s="74"/>
      <c r="M51" s="74"/>
      <c r="N51" s="74">
        <v>400000</v>
      </c>
      <c r="O51" s="74">
        <v>400000</v>
      </c>
      <c r="P51" s="123"/>
      <c r="Q51" s="123"/>
      <c r="R51" s="74"/>
      <c r="S51" s="74"/>
    </row>
    <row r="52" ht="18" customHeight="1" spans="1:19">
      <c r="A52" s="108" t="s">
        <v>166</v>
      </c>
      <c r="B52" s="109"/>
      <c r="C52" s="109"/>
      <c r="D52" s="111"/>
      <c r="E52" s="111"/>
      <c r="F52" s="129"/>
      <c r="G52" s="130"/>
      <c r="H52" s="74">
        <v>8470830</v>
      </c>
      <c r="I52" s="74">
        <v>11470830</v>
      </c>
      <c r="J52" s="74">
        <v>24250</v>
      </c>
      <c r="K52" s="74"/>
      <c r="L52" s="74"/>
      <c r="M52" s="74"/>
      <c r="N52" s="74">
        <v>11446580</v>
      </c>
      <c r="O52" s="74">
        <v>11446580</v>
      </c>
      <c r="P52" s="123"/>
      <c r="Q52" s="123"/>
      <c r="R52" s="74"/>
      <c r="S52" s="74"/>
    </row>
    <row r="53" ht="21" customHeight="1" spans="1:19">
      <c r="A53" s="131" t="s">
        <v>421</v>
      </c>
      <c r="B53" s="132"/>
      <c r="C53" s="132"/>
      <c r="D53" s="131"/>
      <c r="E53" s="131"/>
      <c r="F53" s="133"/>
      <c r="G53" s="134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</row>
  </sheetData>
  <mergeCells count="19">
    <mergeCell ref="A2:S2"/>
    <mergeCell ref="A3:H3"/>
    <mergeCell ref="I4:S4"/>
    <mergeCell ref="N5:S5"/>
    <mergeCell ref="A52:G52"/>
    <mergeCell ref="A53:S5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57638888888889" right="0.357638888888889" top="0.409027777777778" bottom="0.2125" header="0.5" footer="0.5"/>
  <pageSetup paperSize="9" scale="55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4.875" customWidth="1"/>
    <col min="2" max="2" width="18.75" customWidth="1"/>
    <col min="3" max="3" width="9.75" customWidth="1"/>
    <col min="4" max="4" width="9.625" style="88" customWidth="1"/>
    <col min="5" max="6" width="14.5" style="88" customWidth="1"/>
    <col min="7" max="7" width="12.875" style="88" customWidth="1"/>
    <col min="8" max="20" width="9.75" customWidth="1"/>
  </cols>
  <sheetData>
    <row r="1" ht="16.5" customHeight="1" spans="1:20">
      <c r="A1" s="89"/>
      <c r="B1" s="90"/>
      <c r="C1" s="90"/>
      <c r="D1" s="91"/>
      <c r="E1" s="91"/>
      <c r="F1" s="91"/>
      <c r="G1" s="91"/>
      <c r="H1" s="89"/>
      <c r="I1" s="89"/>
      <c r="J1" s="89"/>
      <c r="K1" s="89"/>
      <c r="L1" s="89"/>
      <c r="M1" s="89"/>
      <c r="N1" s="112"/>
      <c r="O1" s="89"/>
      <c r="P1" s="89"/>
      <c r="Q1" s="90"/>
      <c r="R1" s="89"/>
      <c r="S1" s="117"/>
      <c r="T1" s="117" t="s">
        <v>422</v>
      </c>
    </row>
    <row r="2" ht="41.25" customHeight="1" spans="1:20">
      <c r="A2" s="82" t="str">
        <f>"2025"&amp;"年部门政府购买服务预算表"</f>
        <v>2025年部门政府购买服务预算表</v>
      </c>
      <c r="B2" s="76"/>
      <c r="C2" s="76"/>
      <c r="D2" s="92"/>
      <c r="E2" s="92"/>
      <c r="F2" s="92"/>
      <c r="G2" s="92"/>
      <c r="H2" s="93"/>
      <c r="I2" s="93"/>
      <c r="J2" s="93"/>
      <c r="K2" s="93"/>
      <c r="L2" s="93"/>
      <c r="M2" s="93"/>
      <c r="N2" s="92"/>
      <c r="O2" s="93"/>
      <c r="P2" s="93"/>
      <c r="Q2" s="76"/>
      <c r="R2" s="93"/>
      <c r="S2" s="92"/>
      <c r="T2" s="76"/>
    </row>
    <row r="3" ht="22.5" customHeight="1" spans="1:20">
      <c r="A3" s="83" t="str">
        <f>"单位名称："&amp;"嵩明县妇幼健康服务中心"</f>
        <v>单位名称：嵩明县妇幼健康服务中心</v>
      </c>
      <c r="B3" s="94"/>
      <c r="C3" s="94"/>
      <c r="D3" s="95"/>
      <c r="E3" s="95"/>
      <c r="F3" s="95"/>
      <c r="G3" s="95"/>
      <c r="H3" s="84"/>
      <c r="I3" s="84"/>
      <c r="J3" s="84"/>
      <c r="K3" s="84"/>
      <c r="L3" s="84"/>
      <c r="M3" s="84"/>
      <c r="N3" s="112"/>
      <c r="O3" s="89"/>
      <c r="P3" s="89"/>
      <c r="Q3" s="90"/>
      <c r="R3" s="89"/>
      <c r="S3" s="118"/>
      <c r="T3" s="117" t="s">
        <v>1</v>
      </c>
    </row>
    <row r="4" ht="24" customHeight="1" spans="1:20">
      <c r="A4" s="9" t="s">
        <v>175</v>
      </c>
      <c r="B4" s="96" t="s">
        <v>176</v>
      </c>
      <c r="C4" s="96" t="s">
        <v>346</v>
      </c>
      <c r="D4" s="97" t="s">
        <v>423</v>
      </c>
      <c r="E4" s="97" t="s">
        <v>424</v>
      </c>
      <c r="F4" s="97" t="s">
        <v>425</v>
      </c>
      <c r="G4" s="97" t="s">
        <v>426</v>
      </c>
      <c r="H4" s="98" t="s">
        <v>427</v>
      </c>
      <c r="I4" s="98" t="s">
        <v>428</v>
      </c>
      <c r="J4" s="113" t="s">
        <v>183</v>
      </c>
      <c r="K4" s="113"/>
      <c r="L4" s="113"/>
      <c r="M4" s="113"/>
      <c r="N4" s="114"/>
      <c r="O4" s="113"/>
      <c r="P4" s="113"/>
      <c r="Q4" s="119"/>
      <c r="R4" s="113"/>
      <c r="S4" s="114"/>
      <c r="T4" s="120"/>
    </row>
    <row r="5" ht="24" customHeight="1" spans="1:20">
      <c r="A5" s="14"/>
      <c r="B5" s="99"/>
      <c r="C5" s="99"/>
      <c r="D5" s="100"/>
      <c r="E5" s="100"/>
      <c r="F5" s="100"/>
      <c r="G5" s="100"/>
      <c r="H5" s="101"/>
      <c r="I5" s="101"/>
      <c r="J5" s="101" t="s">
        <v>55</v>
      </c>
      <c r="K5" s="101" t="s">
        <v>58</v>
      </c>
      <c r="L5" s="101" t="s">
        <v>352</v>
      </c>
      <c r="M5" s="101" t="s">
        <v>353</v>
      </c>
      <c r="N5" s="100" t="s">
        <v>354</v>
      </c>
      <c r="O5" s="115" t="s">
        <v>355</v>
      </c>
      <c r="P5" s="115"/>
      <c r="Q5" s="121"/>
      <c r="R5" s="115"/>
      <c r="S5" s="122"/>
      <c r="T5" s="102"/>
    </row>
    <row r="6" ht="54" customHeight="1" spans="1:20">
      <c r="A6" s="17"/>
      <c r="B6" s="102"/>
      <c r="C6" s="102"/>
      <c r="D6" s="103"/>
      <c r="E6" s="103"/>
      <c r="F6" s="103"/>
      <c r="G6" s="103"/>
      <c r="H6" s="104"/>
      <c r="I6" s="104"/>
      <c r="J6" s="104"/>
      <c r="K6" s="104" t="s">
        <v>57</v>
      </c>
      <c r="L6" s="104"/>
      <c r="M6" s="104"/>
      <c r="N6" s="103"/>
      <c r="O6" s="104" t="s">
        <v>57</v>
      </c>
      <c r="P6" s="104" t="s">
        <v>64</v>
      </c>
      <c r="Q6" s="103" t="s">
        <v>65</v>
      </c>
      <c r="R6" s="104" t="s">
        <v>66</v>
      </c>
      <c r="S6" s="103" t="s">
        <v>67</v>
      </c>
      <c r="T6" s="102" t="s">
        <v>68</v>
      </c>
    </row>
    <row r="7" ht="17.25" customHeight="1" spans="1:20">
      <c r="A7" s="18">
        <v>1</v>
      </c>
      <c r="B7" s="102">
        <v>2</v>
      </c>
      <c r="C7" s="18">
        <v>3</v>
      </c>
      <c r="D7" s="17">
        <v>4</v>
      </c>
      <c r="E7" s="103">
        <v>5</v>
      </c>
      <c r="F7" s="17">
        <v>6</v>
      </c>
      <c r="G7" s="17">
        <v>7</v>
      </c>
      <c r="H7" s="102">
        <v>8</v>
      </c>
      <c r="I7" s="18">
        <v>9</v>
      </c>
      <c r="J7" s="18">
        <v>10</v>
      </c>
      <c r="K7" s="102">
        <v>11</v>
      </c>
      <c r="L7" s="18">
        <v>12</v>
      </c>
      <c r="M7" s="18">
        <v>13</v>
      </c>
      <c r="N7" s="102">
        <v>14</v>
      </c>
      <c r="O7" s="18">
        <v>15</v>
      </c>
      <c r="P7" s="18">
        <v>16</v>
      </c>
      <c r="Q7" s="102">
        <v>17</v>
      </c>
      <c r="R7" s="18">
        <v>18</v>
      </c>
      <c r="S7" s="18">
        <v>19</v>
      </c>
      <c r="T7" s="18">
        <v>20</v>
      </c>
    </row>
    <row r="8" ht="21" customHeight="1" spans="1:20">
      <c r="A8" s="105"/>
      <c r="B8" s="106"/>
      <c r="C8" s="106"/>
      <c r="D8" s="107"/>
      <c r="E8" s="107"/>
      <c r="F8" s="107"/>
      <c r="G8" s="107"/>
      <c r="H8" s="61"/>
      <c r="I8" s="61"/>
      <c r="J8" s="74"/>
      <c r="K8" s="74"/>
      <c r="L8" s="74"/>
      <c r="M8" s="74"/>
      <c r="N8" s="74"/>
      <c r="O8" s="74"/>
      <c r="P8" s="74"/>
      <c r="Q8" s="123"/>
      <c r="R8" s="123"/>
      <c r="S8" s="74"/>
      <c r="T8" s="74"/>
    </row>
    <row r="9" ht="21" customHeight="1" spans="1:20">
      <c r="A9" s="108" t="s">
        <v>166</v>
      </c>
      <c r="B9" s="109"/>
      <c r="C9" s="109"/>
      <c r="D9" s="110"/>
      <c r="E9" s="110"/>
      <c r="F9" s="110"/>
      <c r="G9" s="110"/>
      <c r="H9" s="111"/>
      <c r="I9" s="116"/>
      <c r="J9" s="74"/>
      <c r="K9" s="74"/>
      <c r="L9" s="74"/>
      <c r="M9" s="74"/>
      <c r="N9" s="74"/>
      <c r="O9" s="74"/>
      <c r="P9" s="74"/>
      <c r="Q9" s="123"/>
      <c r="R9" s="123"/>
      <c r="S9" s="74"/>
      <c r="T9" s="74"/>
    </row>
    <row r="11" customHeight="1" spans="1:1">
      <c r="A11" s="34" t="s">
        <v>429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357638888888889" right="0.357638888888889" top="1" bottom="1" header="0.5" footer="0.5"/>
  <pageSetup paperSize="9" scale="6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10"/>
  <sheetViews>
    <sheetView showZeros="0" workbookViewId="0">
      <selection activeCell="A10" sqref="A10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81"/>
      <c r="E1" s="2" t="s">
        <v>430</v>
      </c>
    </row>
    <row r="2" ht="41.25" customHeight="1" spans="1:5">
      <c r="A2" s="82" t="str">
        <f>"2025"&amp;"年对下转移支付预算表"</f>
        <v>2025年对下转移支付预算表</v>
      </c>
      <c r="B2" s="3"/>
      <c r="C2" s="3"/>
      <c r="D2" s="3"/>
      <c r="E2" s="76"/>
    </row>
    <row r="3" ht="18" customHeight="1" spans="1:5">
      <c r="A3" s="83" t="str">
        <f>"单位名称："&amp;"嵩明县妇幼健康服务中心"</f>
        <v>单位名称：嵩明县妇幼健康服务中心</v>
      </c>
      <c r="B3" s="84"/>
      <c r="C3" s="84"/>
      <c r="D3" s="85"/>
      <c r="E3" s="7" t="s">
        <v>1</v>
      </c>
    </row>
    <row r="4" ht="19.5" customHeight="1" spans="1:5">
      <c r="A4" s="26" t="s">
        <v>431</v>
      </c>
      <c r="B4" s="10" t="s">
        <v>183</v>
      </c>
      <c r="C4" s="11"/>
      <c r="D4" s="11"/>
      <c r="E4" s="78" t="s">
        <v>432</v>
      </c>
    </row>
    <row r="5" ht="40.5" customHeight="1" spans="1:5">
      <c r="A5" s="18"/>
      <c r="B5" s="27" t="s">
        <v>55</v>
      </c>
      <c r="C5" s="9" t="s">
        <v>58</v>
      </c>
      <c r="D5" s="86" t="s">
        <v>352</v>
      </c>
      <c r="E5" s="35" t="s">
        <v>433</v>
      </c>
    </row>
    <row r="6" ht="19.5" customHeight="1" spans="1:5">
      <c r="A6" s="19">
        <v>1</v>
      </c>
      <c r="B6" s="19">
        <v>2</v>
      </c>
      <c r="C6" s="19">
        <v>3</v>
      </c>
      <c r="D6" s="87">
        <v>4</v>
      </c>
      <c r="E6" s="35">
        <v>5</v>
      </c>
    </row>
    <row r="7" ht="19.5" customHeight="1" spans="1:5">
      <c r="A7" s="28"/>
      <c r="B7" s="74"/>
      <c r="C7" s="74"/>
      <c r="D7" s="74"/>
      <c r="E7" s="74"/>
    </row>
    <row r="8" ht="19.5" customHeight="1" spans="1:5">
      <c r="A8" s="79"/>
      <c r="B8" s="74"/>
      <c r="C8" s="74"/>
      <c r="D8" s="74"/>
      <c r="E8" s="74"/>
    </row>
    <row r="10" customHeight="1" spans="1:1">
      <c r="A10" s="34" t="s">
        <v>434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A9" sqref="A9"/>
    </sheetView>
  </sheetViews>
  <sheetFormatPr defaultColWidth="9.14166666666667" defaultRowHeight="12" customHeight="1"/>
  <cols>
    <col min="1" max="1" width="15.625" customWidth="1"/>
    <col min="2" max="2" width="18.375" customWidth="1"/>
    <col min="3" max="6" width="10.25" customWidth="1"/>
    <col min="7" max="10" width="11.875" customWidth="1"/>
  </cols>
  <sheetData>
    <row r="1" ht="16.5" customHeight="1" spans="10:10">
      <c r="J1" s="2" t="s">
        <v>435</v>
      </c>
    </row>
    <row r="2" ht="41.25" customHeight="1" spans="1:10">
      <c r="A2" s="75" t="str">
        <f>"2025"&amp;"年对下转移支付绩效目标表"</f>
        <v>2025年对下转移支付绩效目标表</v>
      </c>
      <c r="B2" s="3"/>
      <c r="C2" s="3"/>
      <c r="D2" s="3"/>
      <c r="E2" s="3"/>
      <c r="F2" s="76"/>
      <c r="G2" s="3"/>
      <c r="H2" s="76"/>
      <c r="I2" s="76"/>
      <c r="J2" s="3"/>
    </row>
    <row r="3" ht="17.25" customHeight="1" spans="1:1">
      <c r="A3" s="4" t="str">
        <f>"单位名称："&amp;"嵩明县妇幼健康服务中心"</f>
        <v>单位名称：嵩明县妇幼健康服务中心</v>
      </c>
    </row>
    <row r="4" ht="44.25" customHeight="1" spans="1:10">
      <c r="A4" s="77" t="s">
        <v>431</v>
      </c>
      <c r="B4" s="77" t="s">
        <v>285</v>
      </c>
      <c r="C4" s="77" t="s">
        <v>286</v>
      </c>
      <c r="D4" s="77" t="s">
        <v>287</v>
      </c>
      <c r="E4" s="77" t="s">
        <v>288</v>
      </c>
      <c r="F4" s="78" t="s">
        <v>289</v>
      </c>
      <c r="G4" s="77" t="s">
        <v>290</v>
      </c>
      <c r="H4" s="78" t="s">
        <v>291</v>
      </c>
      <c r="I4" s="78" t="s">
        <v>292</v>
      </c>
      <c r="J4" s="77" t="s">
        <v>293</v>
      </c>
    </row>
    <row r="5" ht="14.25" customHeight="1" spans="1:10">
      <c r="A5" s="77">
        <v>1</v>
      </c>
      <c r="B5" s="77">
        <v>2</v>
      </c>
      <c r="C5" s="77">
        <v>3</v>
      </c>
      <c r="D5" s="77">
        <v>4</v>
      </c>
      <c r="E5" s="77">
        <v>5</v>
      </c>
      <c r="F5" s="78">
        <v>6</v>
      </c>
      <c r="G5" s="77">
        <v>7</v>
      </c>
      <c r="H5" s="78">
        <v>8</v>
      </c>
      <c r="I5" s="78">
        <v>9</v>
      </c>
      <c r="J5" s="77">
        <v>10</v>
      </c>
    </row>
    <row r="6" ht="42" customHeight="1" spans="1:10">
      <c r="A6" s="28"/>
      <c r="B6" s="79"/>
      <c r="C6" s="79"/>
      <c r="D6" s="79"/>
      <c r="E6" s="56"/>
      <c r="F6" s="80"/>
      <c r="G6" s="56"/>
      <c r="H6" s="80"/>
      <c r="I6" s="80"/>
      <c r="J6" s="56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  <row r="9" ht="22" customHeight="1" spans="1:1">
      <c r="A9" s="34" t="s">
        <v>434</v>
      </c>
    </row>
  </sheetData>
  <mergeCells count="2">
    <mergeCell ref="A2:J2"/>
    <mergeCell ref="A3:H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44"/>
  <sheetViews>
    <sheetView showZeros="0" workbookViewId="0">
      <selection activeCell="A4" sqref="A4:A5"/>
    </sheetView>
  </sheetViews>
  <sheetFormatPr defaultColWidth="10.425" defaultRowHeight="14.25" customHeight="1"/>
  <cols>
    <col min="1" max="1" width="19.375" customWidth="1"/>
    <col min="2" max="2" width="24.375" customWidth="1"/>
    <col min="3" max="3" width="19" customWidth="1"/>
    <col min="4" max="4" width="41.625" customWidth="1"/>
    <col min="5" max="5" width="30.75" customWidth="1"/>
    <col min="6" max="6" width="13" style="37" customWidth="1"/>
    <col min="7" max="7" width="12.875" customWidth="1"/>
    <col min="8" max="8" width="16.125" customWidth="1"/>
    <col min="9" max="9" width="18.125" customWidth="1"/>
  </cols>
  <sheetData>
    <row r="1" customHeight="1" spans="1:9">
      <c r="A1" s="38"/>
      <c r="B1" s="39"/>
      <c r="C1" s="39"/>
      <c r="D1" s="40"/>
      <c r="E1" s="40"/>
      <c r="F1" s="41"/>
      <c r="G1" s="39"/>
      <c r="H1" s="39"/>
      <c r="I1" s="72" t="s">
        <v>436</v>
      </c>
    </row>
    <row r="2" ht="36" customHeight="1" spans="1:9">
      <c r="A2" s="42" t="str">
        <f>"2025"&amp;"年新增资产配置预算表"</f>
        <v>2025年新增资产配置预算表</v>
      </c>
      <c r="B2" s="43"/>
      <c r="C2" s="43"/>
      <c r="D2" s="44"/>
      <c r="E2" s="44"/>
      <c r="F2" s="45"/>
      <c r="G2" s="43"/>
      <c r="H2" s="43"/>
      <c r="I2" s="44"/>
    </row>
    <row r="3" customHeight="1" spans="1:9">
      <c r="A3" s="46" t="str">
        <f>"单位名称："&amp;"嵩明县妇幼健康服务中心"</f>
        <v>单位名称：嵩明县妇幼健康服务中心</v>
      </c>
      <c r="B3" s="47"/>
      <c r="C3" s="47"/>
      <c r="D3" s="48"/>
      <c r="F3" s="45"/>
      <c r="G3" s="43"/>
      <c r="H3" s="43"/>
      <c r="I3" s="73" t="s">
        <v>1</v>
      </c>
    </row>
    <row r="4" ht="28.5" customHeight="1" spans="1:9">
      <c r="A4" s="49" t="s">
        <v>175</v>
      </c>
      <c r="B4" s="50" t="s">
        <v>176</v>
      </c>
      <c r="C4" s="51" t="s">
        <v>437</v>
      </c>
      <c r="D4" s="49" t="s">
        <v>438</v>
      </c>
      <c r="E4" s="49" t="s">
        <v>439</v>
      </c>
      <c r="F4" s="49" t="s">
        <v>440</v>
      </c>
      <c r="G4" s="50" t="s">
        <v>441</v>
      </c>
      <c r="H4" s="35"/>
      <c r="I4" s="49"/>
    </row>
    <row r="5" ht="21" customHeight="1" spans="1:9">
      <c r="A5" s="51"/>
      <c r="B5" s="52"/>
      <c r="C5" s="52"/>
      <c r="D5" s="53"/>
      <c r="E5" s="52"/>
      <c r="F5" s="50"/>
      <c r="G5" s="50" t="s">
        <v>350</v>
      </c>
      <c r="H5" s="50" t="s">
        <v>442</v>
      </c>
      <c r="I5" s="50" t="s">
        <v>443</v>
      </c>
    </row>
    <row r="6" ht="20" customHeight="1" spans="1:9">
      <c r="A6" s="54" t="s">
        <v>82</v>
      </c>
      <c r="B6" s="55" t="s">
        <v>83</v>
      </c>
      <c r="C6" s="54" t="s">
        <v>84</v>
      </c>
      <c r="D6" s="56" t="s">
        <v>85</v>
      </c>
      <c r="E6" s="54" t="s">
        <v>86</v>
      </c>
      <c r="F6" s="55" t="s">
        <v>87</v>
      </c>
      <c r="G6" s="57" t="s">
        <v>88</v>
      </c>
      <c r="H6" s="56" t="s">
        <v>89</v>
      </c>
      <c r="I6" s="56">
        <v>9</v>
      </c>
    </row>
    <row r="7" ht="20" customHeight="1" spans="1:9">
      <c r="A7" s="58" t="s">
        <v>193</v>
      </c>
      <c r="B7" s="30" t="s">
        <v>70</v>
      </c>
      <c r="C7" s="59" t="s">
        <v>444</v>
      </c>
      <c r="D7" s="60" t="s">
        <v>445</v>
      </c>
      <c r="E7" s="61" t="s">
        <v>363</v>
      </c>
      <c r="F7" s="62" t="s">
        <v>367</v>
      </c>
      <c r="G7" s="63">
        <v>2</v>
      </c>
      <c r="H7" s="64">
        <v>4000</v>
      </c>
      <c r="I7" s="74">
        <v>8000</v>
      </c>
    </row>
    <row r="8" ht="20" customHeight="1" spans="1:9">
      <c r="A8" s="58" t="s">
        <v>193</v>
      </c>
      <c r="B8" s="30" t="s">
        <v>70</v>
      </c>
      <c r="C8" s="59" t="s">
        <v>444</v>
      </c>
      <c r="D8" s="60" t="s">
        <v>446</v>
      </c>
      <c r="E8" s="61" t="s">
        <v>365</v>
      </c>
      <c r="F8" s="62" t="s">
        <v>367</v>
      </c>
      <c r="G8" s="63">
        <v>2</v>
      </c>
      <c r="H8" s="64">
        <v>5000</v>
      </c>
      <c r="I8" s="74">
        <v>10000</v>
      </c>
    </row>
    <row r="9" ht="20" customHeight="1" spans="1:9">
      <c r="A9" s="58" t="s">
        <v>193</v>
      </c>
      <c r="B9" s="30" t="s">
        <v>70</v>
      </c>
      <c r="C9" s="59" t="s">
        <v>444</v>
      </c>
      <c r="D9" s="60" t="s">
        <v>446</v>
      </c>
      <c r="E9" s="61" t="s">
        <v>368</v>
      </c>
      <c r="F9" s="62" t="s">
        <v>367</v>
      </c>
      <c r="G9" s="63">
        <v>3</v>
      </c>
      <c r="H9" s="64">
        <v>7600</v>
      </c>
      <c r="I9" s="74">
        <v>22800</v>
      </c>
    </row>
    <row r="10" ht="20" customHeight="1" spans="1:9">
      <c r="A10" s="58" t="s">
        <v>193</v>
      </c>
      <c r="B10" s="30" t="s">
        <v>70</v>
      </c>
      <c r="C10" s="65" t="s">
        <v>447</v>
      </c>
      <c r="D10" s="60" t="s">
        <v>448</v>
      </c>
      <c r="E10" s="61" t="s">
        <v>369</v>
      </c>
      <c r="F10" s="62" t="s">
        <v>367</v>
      </c>
      <c r="G10" s="63">
        <v>1</v>
      </c>
      <c r="H10" s="64">
        <v>350000</v>
      </c>
      <c r="I10" s="74">
        <v>350000</v>
      </c>
    </row>
    <row r="11" ht="20" customHeight="1" spans="1:9">
      <c r="A11" s="58" t="s">
        <v>193</v>
      </c>
      <c r="B11" s="30" t="s">
        <v>70</v>
      </c>
      <c r="C11" s="65" t="s">
        <v>447</v>
      </c>
      <c r="D11" s="60" t="s">
        <v>448</v>
      </c>
      <c r="E11" s="61" t="s">
        <v>371</v>
      </c>
      <c r="F11" s="62" t="s">
        <v>367</v>
      </c>
      <c r="G11" s="63">
        <v>1</v>
      </c>
      <c r="H11" s="64">
        <v>58000</v>
      </c>
      <c r="I11" s="74">
        <v>58000</v>
      </c>
    </row>
    <row r="12" ht="20" customHeight="1" spans="1:9">
      <c r="A12" s="58" t="s">
        <v>193</v>
      </c>
      <c r="B12" s="30" t="s">
        <v>70</v>
      </c>
      <c r="C12" s="65" t="s">
        <v>447</v>
      </c>
      <c r="D12" s="60" t="s">
        <v>449</v>
      </c>
      <c r="E12" s="61" t="s">
        <v>372</v>
      </c>
      <c r="F12" s="62" t="s">
        <v>367</v>
      </c>
      <c r="G12" s="63">
        <v>1</v>
      </c>
      <c r="H12" s="64">
        <v>600000</v>
      </c>
      <c r="I12" s="74">
        <v>600000</v>
      </c>
    </row>
    <row r="13" ht="20" customHeight="1" spans="1:9">
      <c r="A13" s="58" t="s">
        <v>193</v>
      </c>
      <c r="B13" s="30" t="s">
        <v>70</v>
      </c>
      <c r="C13" s="65" t="s">
        <v>447</v>
      </c>
      <c r="D13" s="60" t="s">
        <v>449</v>
      </c>
      <c r="E13" s="61" t="s">
        <v>374</v>
      </c>
      <c r="F13" s="62" t="s">
        <v>367</v>
      </c>
      <c r="G13" s="63">
        <v>2</v>
      </c>
      <c r="H13" s="64">
        <v>3000</v>
      </c>
      <c r="I13" s="74">
        <v>6000</v>
      </c>
    </row>
    <row r="14" ht="20" customHeight="1" spans="1:9">
      <c r="A14" s="58" t="s">
        <v>193</v>
      </c>
      <c r="B14" s="30" t="s">
        <v>70</v>
      </c>
      <c r="C14" s="65" t="s">
        <v>447</v>
      </c>
      <c r="D14" s="60" t="s">
        <v>449</v>
      </c>
      <c r="E14" s="61" t="s">
        <v>376</v>
      </c>
      <c r="F14" s="62" t="s">
        <v>367</v>
      </c>
      <c r="G14" s="63">
        <v>1</v>
      </c>
      <c r="H14" s="64">
        <v>250000</v>
      </c>
      <c r="I14" s="74">
        <v>250000</v>
      </c>
    </row>
    <row r="15" ht="20" customHeight="1" spans="1:9">
      <c r="A15" s="58" t="s">
        <v>193</v>
      </c>
      <c r="B15" s="30" t="s">
        <v>70</v>
      </c>
      <c r="C15" s="65" t="s">
        <v>447</v>
      </c>
      <c r="D15" s="60" t="s">
        <v>449</v>
      </c>
      <c r="E15" s="61" t="s">
        <v>377</v>
      </c>
      <c r="F15" s="62" t="s">
        <v>367</v>
      </c>
      <c r="G15" s="63">
        <v>1</v>
      </c>
      <c r="H15" s="64">
        <v>98000</v>
      </c>
      <c r="I15" s="74">
        <v>98000</v>
      </c>
    </row>
    <row r="16" ht="20" customHeight="1" spans="1:9">
      <c r="A16" s="58" t="s">
        <v>193</v>
      </c>
      <c r="B16" s="30" t="s">
        <v>70</v>
      </c>
      <c r="C16" s="65" t="s">
        <v>447</v>
      </c>
      <c r="D16" s="60" t="s">
        <v>449</v>
      </c>
      <c r="E16" s="61" t="s">
        <v>378</v>
      </c>
      <c r="F16" s="62" t="s">
        <v>367</v>
      </c>
      <c r="G16" s="63">
        <v>1</v>
      </c>
      <c r="H16" s="64">
        <v>90000</v>
      </c>
      <c r="I16" s="74">
        <v>90000</v>
      </c>
    </row>
    <row r="17" ht="20" customHeight="1" spans="1:9">
      <c r="A17" s="58" t="s">
        <v>193</v>
      </c>
      <c r="B17" s="30" t="s">
        <v>70</v>
      </c>
      <c r="C17" s="65" t="s">
        <v>447</v>
      </c>
      <c r="D17" s="60" t="s">
        <v>449</v>
      </c>
      <c r="E17" s="61" t="s">
        <v>379</v>
      </c>
      <c r="F17" s="62" t="s">
        <v>367</v>
      </c>
      <c r="G17" s="63">
        <v>1</v>
      </c>
      <c r="H17" s="64">
        <v>500000</v>
      </c>
      <c r="I17" s="74">
        <v>500000</v>
      </c>
    </row>
    <row r="18" ht="20" customHeight="1" spans="1:9">
      <c r="A18" s="58" t="s">
        <v>193</v>
      </c>
      <c r="B18" s="30" t="s">
        <v>70</v>
      </c>
      <c r="C18" s="65" t="s">
        <v>447</v>
      </c>
      <c r="D18" s="60" t="s">
        <v>449</v>
      </c>
      <c r="E18" s="61" t="s">
        <v>380</v>
      </c>
      <c r="F18" s="62" t="s">
        <v>367</v>
      </c>
      <c r="G18" s="63">
        <v>1</v>
      </c>
      <c r="H18" s="64">
        <v>1500</v>
      </c>
      <c r="I18" s="74">
        <v>1500</v>
      </c>
    </row>
    <row r="19" ht="20" customHeight="1" spans="1:9">
      <c r="A19" s="58" t="s">
        <v>193</v>
      </c>
      <c r="B19" s="30" t="s">
        <v>70</v>
      </c>
      <c r="C19" s="65" t="s">
        <v>447</v>
      </c>
      <c r="D19" s="60" t="s">
        <v>449</v>
      </c>
      <c r="E19" s="61" t="s">
        <v>381</v>
      </c>
      <c r="F19" s="62" t="s">
        <v>367</v>
      </c>
      <c r="G19" s="63">
        <v>1</v>
      </c>
      <c r="H19" s="64">
        <v>15000</v>
      </c>
      <c r="I19" s="74">
        <v>15000</v>
      </c>
    </row>
    <row r="20" ht="20" customHeight="1" spans="1:9">
      <c r="A20" s="58" t="s">
        <v>193</v>
      </c>
      <c r="B20" s="30" t="s">
        <v>70</v>
      </c>
      <c r="C20" s="65" t="s">
        <v>447</v>
      </c>
      <c r="D20" s="60" t="s">
        <v>449</v>
      </c>
      <c r="E20" s="61" t="s">
        <v>382</v>
      </c>
      <c r="F20" s="62" t="s">
        <v>367</v>
      </c>
      <c r="G20" s="63">
        <v>1</v>
      </c>
      <c r="H20" s="64">
        <v>100000</v>
      </c>
      <c r="I20" s="74">
        <v>100000</v>
      </c>
    </row>
    <row r="21" ht="20" customHeight="1" spans="1:9">
      <c r="A21" s="58" t="s">
        <v>193</v>
      </c>
      <c r="B21" s="30" t="s">
        <v>70</v>
      </c>
      <c r="C21" s="65" t="s">
        <v>447</v>
      </c>
      <c r="D21" s="60" t="s">
        <v>449</v>
      </c>
      <c r="E21" s="61" t="s">
        <v>383</v>
      </c>
      <c r="F21" s="62" t="s">
        <v>367</v>
      </c>
      <c r="G21" s="63">
        <v>3</v>
      </c>
      <c r="H21" s="64">
        <v>5000</v>
      </c>
      <c r="I21" s="74">
        <v>15000</v>
      </c>
    </row>
    <row r="22" ht="20" customHeight="1" spans="1:9">
      <c r="A22" s="58" t="s">
        <v>193</v>
      </c>
      <c r="B22" s="30" t="s">
        <v>70</v>
      </c>
      <c r="C22" s="65" t="s">
        <v>447</v>
      </c>
      <c r="D22" s="60" t="s">
        <v>449</v>
      </c>
      <c r="E22" s="61" t="s">
        <v>384</v>
      </c>
      <c r="F22" s="62" t="s">
        <v>367</v>
      </c>
      <c r="G22" s="63">
        <v>1</v>
      </c>
      <c r="H22" s="64">
        <v>10000</v>
      </c>
      <c r="I22" s="74">
        <v>10000</v>
      </c>
    </row>
    <row r="23" ht="20" customHeight="1" spans="1:9">
      <c r="A23" s="58" t="s">
        <v>193</v>
      </c>
      <c r="B23" s="30" t="s">
        <v>70</v>
      </c>
      <c r="C23" s="65" t="s">
        <v>447</v>
      </c>
      <c r="D23" s="60" t="s">
        <v>449</v>
      </c>
      <c r="E23" s="61" t="s">
        <v>385</v>
      </c>
      <c r="F23" s="62" t="s">
        <v>367</v>
      </c>
      <c r="G23" s="63">
        <v>1</v>
      </c>
      <c r="H23" s="64">
        <v>100000</v>
      </c>
      <c r="I23" s="74">
        <v>100000</v>
      </c>
    </row>
    <row r="24" ht="20" customHeight="1" spans="1:9">
      <c r="A24" s="58" t="s">
        <v>193</v>
      </c>
      <c r="B24" s="30" t="s">
        <v>70</v>
      </c>
      <c r="C24" s="65" t="s">
        <v>447</v>
      </c>
      <c r="D24" s="60" t="s">
        <v>449</v>
      </c>
      <c r="E24" s="61" t="s">
        <v>386</v>
      </c>
      <c r="F24" s="62" t="s">
        <v>367</v>
      </c>
      <c r="G24" s="63">
        <v>4</v>
      </c>
      <c r="H24" s="64">
        <v>32000</v>
      </c>
      <c r="I24" s="74">
        <v>128000</v>
      </c>
    </row>
    <row r="25" ht="20" customHeight="1" spans="1:9">
      <c r="A25" s="58" t="s">
        <v>193</v>
      </c>
      <c r="B25" s="30" t="s">
        <v>70</v>
      </c>
      <c r="C25" s="59" t="s">
        <v>450</v>
      </c>
      <c r="D25" s="60" t="s">
        <v>451</v>
      </c>
      <c r="E25" s="61" t="s">
        <v>387</v>
      </c>
      <c r="F25" s="62" t="s">
        <v>389</v>
      </c>
      <c r="G25" s="63">
        <v>1</v>
      </c>
      <c r="H25" s="64">
        <v>300000</v>
      </c>
      <c r="I25" s="74">
        <v>300000</v>
      </c>
    </row>
    <row r="26" ht="20" customHeight="1" spans="1:9">
      <c r="A26" s="58" t="s">
        <v>193</v>
      </c>
      <c r="B26" s="30" t="s">
        <v>70</v>
      </c>
      <c r="C26" s="59" t="s">
        <v>450</v>
      </c>
      <c r="D26" s="60" t="s">
        <v>451</v>
      </c>
      <c r="E26" s="61" t="s">
        <v>390</v>
      </c>
      <c r="F26" s="62" t="s">
        <v>389</v>
      </c>
      <c r="G26" s="63">
        <v>1</v>
      </c>
      <c r="H26" s="64">
        <v>300000</v>
      </c>
      <c r="I26" s="74">
        <v>300000</v>
      </c>
    </row>
    <row r="27" ht="20" customHeight="1" spans="1:9">
      <c r="A27" s="58" t="s">
        <v>193</v>
      </c>
      <c r="B27" s="30" t="s">
        <v>70</v>
      </c>
      <c r="C27" s="59" t="s">
        <v>450</v>
      </c>
      <c r="D27" s="60" t="s">
        <v>451</v>
      </c>
      <c r="E27" s="61" t="s">
        <v>391</v>
      </c>
      <c r="F27" s="62" t="s">
        <v>389</v>
      </c>
      <c r="G27" s="63">
        <v>1</v>
      </c>
      <c r="H27" s="64">
        <v>150000</v>
      </c>
      <c r="I27" s="74">
        <v>150000</v>
      </c>
    </row>
    <row r="28" ht="20" customHeight="1" spans="1:9">
      <c r="A28" s="58" t="s">
        <v>193</v>
      </c>
      <c r="B28" s="30" t="s">
        <v>70</v>
      </c>
      <c r="C28" s="59" t="s">
        <v>450</v>
      </c>
      <c r="D28" s="60" t="s">
        <v>451</v>
      </c>
      <c r="E28" s="61" t="s">
        <v>392</v>
      </c>
      <c r="F28" s="62" t="s">
        <v>389</v>
      </c>
      <c r="G28" s="63">
        <v>1</v>
      </c>
      <c r="H28" s="64">
        <v>900000</v>
      </c>
      <c r="I28" s="74">
        <v>900000</v>
      </c>
    </row>
    <row r="29" ht="20" customHeight="1" spans="1:9">
      <c r="A29" s="58" t="s">
        <v>193</v>
      </c>
      <c r="B29" s="30" t="s">
        <v>70</v>
      </c>
      <c r="C29" s="59" t="s">
        <v>444</v>
      </c>
      <c r="D29" s="60" t="s">
        <v>452</v>
      </c>
      <c r="E29" s="61" t="s">
        <v>393</v>
      </c>
      <c r="F29" s="62" t="s">
        <v>395</v>
      </c>
      <c r="G29" s="63">
        <v>1</v>
      </c>
      <c r="H29" s="64">
        <v>300000</v>
      </c>
      <c r="I29" s="74">
        <v>300000</v>
      </c>
    </row>
    <row r="30" ht="20" customHeight="1" spans="1:9">
      <c r="A30" s="58" t="s">
        <v>193</v>
      </c>
      <c r="B30" s="30" t="s">
        <v>70</v>
      </c>
      <c r="C30" s="65" t="s">
        <v>447</v>
      </c>
      <c r="D30" s="60" t="s">
        <v>453</v>
      </c>
      <c r="E30" s="61" t="s">
        <v>396</v>
      </c>
      <c r="F30" s="62" t="s">
        <v>367</v>
      </c>
      <c r="G30" s="63">
        <v>1</v>
      </c>
      <c r="H30" s="64">
        <v>700000</v>
      </c>
      <c r="I30" s="74">
        <v>700000</v>
      </c>
    </row>
    <row r="31" ht="20" customHeight="1" spans="1:9">
      <c r="A31" s="58" t="s">
        <v>193</v>
      </c>
      <c r="B31" s="30" t="s">
        <v>70</v>
      </c>
      <c r="C31" s="21" t="s">
        <v>454</v>
      </c>
      <c r="D31" s="61" t="s">
        <v>455</v>
      </c>
      <c r="E31" s="61" t="s">
        <v>398</v>
      </c>
      <c r="F31" s="62" t="s">
        <v>400</v>
      </c>
      <c r="G31" s="63">
        <v>1</v>
      </c>
      <c r="H31" s="64">
        <v>2000000</v>
      </c>
      <c r="I31" s="74">
        <v>2000000</v>
      </c>
    </row>
    <row r="32" ht="20" customHeight="1" spans="1:9">
      <c r="A32" s="58" t="s">
        <v>193</v>
      </c>
      <c r="B32" s="30" t="s">
        <v>70</v>
      </c>
      <c r="C32" s="59" t="s">
        <v>444</v>
      </c>
      <c r="D32" s="60" t="s">
        <v>446</v>
      </c>
      <c r="E32" s="61" t="s">
        <v>366</v>
      </c>
      <c r="F32" s="62" t="s">
        <v>367</v>
      </c>
      <c r="G32" s="63">
        <v>1</v>
      </c>
      <c r="H32" s="64">
        <v>5000</v>
      </c>
      <c r="I32" s="74">
        <v>5000</v>
      </c>
    </row>
    <row r="33" ht="20" customHeight="1" spans="1:9">
      <c r="A33" s="58" t="s">
        <v>193</v>
      </c>
      <c r="B33" s="30" t="s">
        <v>70</v>
      </c>
      <c r="C33" s="65" t="s">
        <v>447</v>
      </c>
      <c r="D33" s="60" t="s">
        <v>448</v>
      </c>
      <c r="E33" s="61" t="s">
        <v>406</v>
      </c>
      <c r="F33" s="62" t="s">
        <v>456</v>
      </c>
      <c r="G33" s="63">
        <v>15</v>
      </c>
      <c r="H33" s="64">
        <v>1600</v>
      </c>
      <c r="I33" s="74">
        <v>24000</v>
      </c>
    </row>
    <row r="34" ht="20" customHeight="1" spans="1:9">
      <c r="A34" s="58" t="s">
        <v>193</v>
      </c>
      <c r="B34" s="30" t="s">
        <v>70</v>
      </c>
      <c r="C34" s="65" t="s">
        <v>447</v>
      </c>
      <c r="D34" s="60" t="s">
        <v>448</v>
      </c>
      <c r="E34" s="61" t="s">
        <v>408</v>
      </c>
      <c r="F34" s="62" t="s">
        <v>456</v>
      </c>
      <c r="G34" s="63">
        <v>5</v>
      </c>
      <c r="H34" s="64">
        <v>6200</v>
      </c>
      <c r="I34" s="74">
        <v>31000</v>
      </c>
    </row>
    <row r="35" ht="20" customHeight="1" spans="1:9">
      <c r="A35" s="58" t="s">
        <v>193</v>
      </c>
      <c r="B35" s="30" t="s">
        <v>70</v>
      </c>
      <c r="C35" s="65" t="s">
        <v>447</v>
      </c>
      <c r="D35" s="60" t="s">
        <v>449</v>
      </c>
      <c r="E35" s="61" t="s">
        <v>409</v>
      </c>
      <c r="F35" s="62" t="s">
        <v>367</v>
      </c>
      <c r="G35" s="63">
        <v>1</v>
      </c>
      <c r="H35" s="64">
        <v>560000</v>
      </c>
      <c r="I35" s="74">
        <v>560000</v>
      </c>
    </row>
    <row r="36" ht="20" customHeight="1" spans="1:9">
      <c r="A36" s="58" t="s">
        <v>193</v>
      </c>
      <c r="B36" s="30" t="s">
        <v>70</v>
      </c>
      <c r="C36" s="65" t="s">
        <v>447</v>
      </c>
      <c r="D36" s="60" t="s">
        <v>449</v>
      </c>
      <c r="E36" s="61" t="s">
        <v>410</v>
      </c>
      <c r="F36" s="62" t="s">
        <v>367</v>
      </c>
      <c r="G36" s="63">
        <v>1</v>
      </c>
      <c r="H36" s="64">
        <v>33000</v>
      </c>
      <c r="I36" s="74">
        <v>33000</v>
      </c>
    </row>
    <row r="37" ht="20" customHeight="1" spans="1:9">
      <c r="A37" s="58" t="s">
        <v>193</v>
      </c>
      <c r="B37" s="30" t="s">
        <v>70</v>
      </c>
      <c r="C37" s="65" t="s">
        <v>447</v>
      </c>
      <c r="D37" s="60" t="s">
        <v>449</v>
      </c>
      <c r="E37" s="61" t="s">
        <v>411</v>
      </c>
      <c r="F37" s="62" t="s">
        <v>367</v>
      </c>
      <c r="G37" s="63">
        <v>1</v>
      </c>
      <c r="H37" s="64">
        <v>18000</v>
      </c>
      <c r="I37" s="74">
        <v>18000</v>
      </c>
    </row>
    <row r="38" ht="20" customHeight="1" spans="1:9">
      <c r="A38" s="58" t="s">
        <v>193</v>
      </c>
      <c r="B38" s="30" t="s">
        <v>70</v>
      </c>
      <c r="C38" s="65" t="s">
        <v>447</v>
      </c>
      <c r="D38" s="60" t="s">
        <v>449</v>
      </c>
      <c r="E38" s="61" t="s">
        <v>412</v>
      </c>
      <c r="F38" s="62" t="s">
        <v>367</v>
      </c>
      <c r="G38" s="63">
        <v>1</v>
      </c>
      <c r="H38" s="64">
        <v>9800</v>
      </c>
      <c r="I38" s="74">
        <v>9800</v>
      </c>
    </row>
    <row r="39" ht="20" customHeight="1" spans="1:9">
      <c r="A39" s="58" t="s">
        <v>193</v>
      </c>
      <c r="B39" s="30" t="s">
        <v>70</v>
      </c>
      <c r="C39" s="65" t="s">
        <v>447</v>
      </c>
      <c r="D39" s="60" t="s">
        <v>457</v>
      </c>
      <c r="E39" s="61" t="s">
        <v>413</v>
      </c>
      <c r="F39" s="62" t="s">
        <v>367</v>
      </c>
      <c r="G39" s="63">
        <v>1</v>
      </c>
      <c r="H39" s="64">
        <v>200000</v>
      </c>
      <c r="I39" s="74">
        <v>200000</v>
      </c>
    </row>
    <row r="40" ht="20" customHeight="1" spans="1:9">
      <c r="A40" s="58" t="s">
        <v>193</v>
      </c>
      <c r="B40" s="30" t="s">
        <v>70</v>
      </c>
      <c r="C40" s="65" t="s">
        <v>447</v>
      </c>
      <c r="D40" s="66" t="s">
        <v>458</v>
      </c>
      <c r="E40" s="61" t="s">
        <v>415</v>
      </c>
      <c r="F40" s="62" t="s">
        <v>367</v>
      </c>
      <c r="G40" s="63">
        <v>1</v>
      </c>
      <c r="H40" s="64">
        <v>3480</v>
      </c>
      <c r="I40" s="74">
        <v>3480</v>
      </c>
    </row>
    <row r="41" ht="20" customHeight="1" spans="1:9">
      <c r="A41" s="58" t="s">
        <v>193</v>
      </c>
      <c r="B41" s="30" t="s">
        <v>70</v>
      </c>
      <c r="C41" s="65" t="s">
        <v>447</v>
      </c>
      <c r="D41" s="60" t="s">
        <v>459</v>
      </c>
      <c r="E41" s="61" t="s">
        <v>417</v>
      </c>
      <c r="F41" s="62" t="s">
        <v>367</v>
      </c>
      <c r="G41" s="63">
        <v>1</v>
      </c>
      <c r="H41" s="64">
        <v>3000000</v>
      </c>
      <c r="I41" s="74">
        <v>3000000</v>
      </c>
    </row>
    <row r="42" ht="20" customHeight="1" spans="1:9">
      <c r="A42" s="58" t="s">
        <v>193</v>
      </c>
      <c r="B42" s="30" t="s">
        <v>70</v>
      </c>
      <c r="C42" s="65" t="s">
        <v>447</v>
      </c>
      <c r="D42" s="60" t="s">
        <v>459</v>
      </c>
      <c r="E42" s="61" t="s">
        <v>419</v>
      </c>
      <c r="F42" s="62" t="s">
        <v>367</v>
      </c>
      <c r="G42" s="63">
        <v>2</v>
      </c>
      <c r="H42" s="64">
        <v>6000</v>
      </c>
      <c r="I42" s="74">
        <v>12000</v>
      </c>
    </row>
    <row r="43" ht="20" customHeight="1" spans="1:9">
      <c r="A43" s="58" t="s">
        <v>193</v>
      </c>
      <c r="B43" s="30" t="s">
        <v>70</v>
      </c>
      <c r="C43" s="65" t="s">
        <v>447</v>
      </c>
      <c r="D43" s="60" t="s">
        <v>459</v>
      </c>
      <c r="E43" s="61" t="s">
        <v>420</v>
      </c>
      <c r="F43" s="62" t="s">
        <v>367</v>
      </c>
      <c r="G43" s="63">
        <v>1</v>
      </c>
      <c r="H43" s="64">
        <v>400000</v>
      </c>
      <c r="I43" s="74">
        <v>400000</v>
      </c>
    </row>
    <row r="44" ht="20" customHeight="1" spans="1:9">
      <c r="A44" s="67" t="s">
        <v>55</v>
      </c>
      <c r="B44" s="68"/>
      <c r="C44" s="68"/>
      <c r="D44" s="69"/>
      <c r="E44" s="70"/>
      <c r="F44" s="62"/>
      <c r="G44" s="71">
        <f>SUM(G7:G43)</f>
        <v>66</v>
      </c>
      <c r="H44" s="64">
        <f>SUM(H7:H43)</f>
        <v>11122180</v>
      </c>
      <c r="I44" s="64">
        <f>SUM(I7:I43)</f>
        <v>11308580</v>
      </c>
    </row>
  </sheetData>
  <mergeCells count="10">
    <mergeCell ref="A2:I2"/>
    <mergeCell ref="A3:C3"/>
    <mergeCell ref="G4:I4"/>
    <mergeCell ref="A44:F44"/>
    <mergeCell ref="A4:A5"/>
    <mergeCell ref="B4:B5"/>
    <mergeCell ref="C4:C5"/>
    <mergeCell ref="D4:D5"/>
    <mergeCell ref="E4:E5"/>
    <mergeCell ref="F4:F5"/>
  </mergeCells>
  <printOptions horizontalCentered="1"/>
  <pageMargins left="0.554861111111111" right="0.554861111111111" top="0.409027777777778" bottom="0.2125" header="0.5" footer="0.5"/>
  <pageSetup paperSize="9" scale="6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selection activeCell="H15" sqref="H15"/>
    </sheetView>
  </sheetViews>
  <sheetFormatPr defaultColWidth="9.14166666666667" defaultRowHeight="14.25" customHeight="1"/>
  <cols>
    <col min="1" max="1" width="8.125" customWidth="1"/>
    <col min="2" max="2" width="17.5" customWidth="1"/>
    <col min="3" max="3" width="13.125" customWidth="1"/>
    <col min="4" max="4" width="11.1416666666667" customWidth="1"/>
    <col min="5" max="5" width="11.875" customWidth="1"/>
    <col min="6" max="6" width="9.85" customWidth="1"/>
    <col min="7" max="7" width="14.75" customWidth="1"/>
    <col min="8" max="8" width="12" customWidth="1"/>
    <col min="9" max="11" width="16.625" customWidth="1"/>
  </cols>
  <sheetData>
    <row r="1" customHeight="1" spans="4:11">
      <c r="D1" s="1"/>
      <c r="E1" s="1"/>
      <c r="F1" s="1"/>
      <c r="G1" s="1"/>
      <c r="K1" s="2" t="s">
        <v>460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"单位名称："&amp;"嵩明县妇幼健康服务中心"</f>
        <v>单位名称：嵩明县妇幼健康服务中心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231</v>
      </c>
      <c r="B4" s="8" t="s">
        <v>178</v>
      </c>
      <c r="C4" s="8" t="s">
        <v>232</v>
      </c>
      <c r="D4" s="9" t="s">
        <v>179</v>
      </c>
      <c r="E4" s="9" t="s">
        <v>180</v>
      </c>
      <c r="F4" s="9" t="s">
        <v>233</v>
      </c>
      <c r="G4" s="9" t="s">
        <v>234</v>
      </c>
      <c r="H4" s="26" t="s">
        <v>55</v>
      </c>
      <c r="I4" s="10" t="s">
        <v>461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6"/>
      <c r="J8" s="36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166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  <row r="12" customHeight="1" spans="1:1">
      <c r="A12" s="34" t="s">
        <v>462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57638888888889" right="0.357638888888889" top="1" bottom="1" header="0.5" footer="0.5"/>
  <pageSetup paperSize="9" scale="85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selection activeCell="D17" sqref="D17"/>
    </sheetView>
  </sheetViews>
  <sheetFormatPr defaultColWidth="9.14166666666667" defaultRowHeight="14.25" customHeight="1" outlineLevelCol="6"/>
  <cols>
    <col min="1" max="7" width="22.5" customWidth="1"/>
  </cols>
  <sheetData>
    <row r="1" ht="13.5" customHeight="1" spans="4:7">
      <c r="D1" s="1"/>
      <c r="G1" s="2" t="s">
        <v>463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"单位名称："&amp;"嵩明县妇幼健康服务中心"</f>
        <v>单位名称：嵩明县妇幼健康服务中心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232</v>
      </c>
      <c r="B4" s="8" t="s">
        <v>231</v>
      </c>
      <c r="C4" s="8" t="s">
        <v>178</v>
      </c>
      <c r="D4" s="9" t="s">
        <v>464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55</v>
      </c>
      <c r="B10" s="24" t="s">
        <v>465</v>
      </c>
      <c r="C10" s="24"/>
      <c r="D10" s="25"/>
      <c r="E10" s="22"/>
      <c r="F10" s="22"/>
      <c r="G10" s="22"/>
    </row>
    <row r="12" customHeight="1" spans="1:1">
      <c r="A12" t="s">
        <v>466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57638888888889" right="0.357638888888889" top="1" bottom="1" header="0.5" footer="0.5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Q15" sqref="Q15"/>
    </sheetView>
  </sheetViews>
  <sheetFormatPr defaultColWidth="8.575" defaultRowHeight="12.75" customHeight="1"/>
  <cols>
    <col min="1" max="1" width="9.875" customWidth="1"/>
    <col min="2" max="2" width="19.125" customWidth="1"/>
    <col min="3" max="5" width="11.25" customWidth="1"/>
    <col min="6" max="8" width="8" customWidth="1"/>
    <col min="9" max="10" width="11.25" customWidth="1"/>
    <col min="11" max="13" width="8.5" customWidth="1"/>
    <col min="14" max="14" width="7.125" customWidth="1"/>
    <col min="15" max="15" width="7.875" customWidth="1"/>
    <col min="16" max="16" width="6.375" customWidth="1"/>
    <col min="17" max="17" width="7.75" customWidth="1"/>
    <col min="18" max="18" width="8.25" customWidth="1"/>
    <col min="19" max="19" width="9.375" customWidth="1"/>
  </cols>
  <sheetData>
    <row r="1" ht="17.25" customHeight="1" spans="1:1">
      <c r="A1" s="73" t="s">
        <v>52</v>
      </c>
    </row>
    <row r="2" ht="41.25" customHeight="1" spans="1:1">
      <c r="A2" s="42" t="str">
        <f>"2025"&amp;"年部门收入预算表"</f>
        <v>2025年部门收入预算表</v>
      </c>
    </row>
    <row r="3" ht="17.25" customHeight="1" spans="1:19">
      <c r="A3" s="46" t="str">
        <f>"单位名称："&amp;"嵩明县妇幼健康服务中心"</f>
        <v>单位名称：嵩明县妇幼健康服务中心</v>
      </c>
      <c r="S3" s="48" t="s">
        <v>1</v>
      </c>
    </row>
    <row r="4" ht="21.75" customHeight="1" spans="1:19">
      <c r="A4" s="202" t="s">
        <v>53</v>
      </c>
      <c r="B4" s="203" t="s">
        <v>54</v>
      </c>
      <c r="C4" s="203" t="s">
        <v>55</v>
      </c>
      <c r="D4" s="204" t="s">
        <v>56</v>
      </c>
      <c r="E4" s="204"/>
      <c r="F4" s="204"/>
      <c r="G4" s="204"/>
      <c r="H4" s="204"/>
      <c r="I4" s="210"/>
      <c r="J4" s="204"/>
      <c r="K4" s="204"/>
      <c r="L4" s="204"/>
      <c r="M4" s="204"/>
      <c r="N4" s="211"/>
      <c r="O4" s="204" t="s">
        <v>45</v>
      </c>
      <c r="P4" s="204"/>
      <c r="Q4" s="204"/>
      <c r="R4" s="204"/>
      <c r="S4" s="211"/>
    </row>
    <row r="5" ht="27" customHeight="1" spans="1:19">
      <c r="A5" s="205"/>
      <c r="B5" s="206"/>
      <c r="C5" s="206"/>
      <c r="D5" s="206" t="s">
        <v>57</v>
      </c>
      <c r="E5" s="206" t="s">
        <v>58</v>
      </c>
      <c r="F5" s="206" t="s">
        <v>59</v>
      </c>
      <c r="G5" s="206" t="s">
        <v>60</v>
      </c>
      <c r="H5" s="206" t="s">
        <v>61</v>
      </c>
      <c r="I5" s="212" t="s">
        <v>62</v>
      </c>
      <c r="J5" s="213"/>
      <c r="K5" s="213"/>
      <c r="L5" s="213"/>
      <c r="M5" s="213"/>
      <c r="N5" s="214"/>
      <c r="O5" s="206" t="s">
        <v>57</v>
      </c>
      <c r="P5" s="206" t="s">
        <v>58</v>
      </c>
      <c r="Q5" s="206" t="s">
        <v>59</v>
      </c>
      <c r="R5" s="206" t="s">
        <v>60</v>
      </c>
      <c r="S5" s="206" t="s">
        <v>63</v>
      </c>
    </row>
    <row r="6" ht="30" customHeight="1" spans="1:19">
      <c r="A6" s="207"/>
      <c r="B6" s="116"/>
      <c r="C6" s="208"/>
      <c r="D6" s="208"/>
      <c r="E6" s="208"/>
      <c r="F6" s="208"/>
      <c r="G6" s="208"/>
      <c r="H6" s="208"/>
      <c r="I6" s="80" t="s">
        <v>57</v>
      </c>
      <c r="J6" s="214" t="s">
        <v>64</v>
      </c>
      <c r="K6" s="214" t="s">
        <v>65</v>
      </c>
      <c r="L6" s="214" t="s">
        <v>66</v>
      </c>
      <c r="M6" s="214" t="s">
        <v>67</v>
      </c>
      <c r="N6" s="214" t="s">
        <v>68</v>
      </c>
      <c r="O6" s="215"/>
      <c r="P6" s="215"/>
      <c r="Q6" s="215"/>
      <c r="R6" s="215"/>
      <c r="S6" s="208"/>
    </row>
    <row r="7" ht="15" customHeight="1" spans="1:19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  <c r="H7" s="62">
        <v>8</v>
      </c>
      <c r="I7" s="80">
        <v>9</v>
      </c>
      <c r="J7" s="62">
        <v>10</v>
      </c>
      <c r="K7" s="62">
        <v>11</v>
      </c>
      <c r="L7" s="62">
        <v>12</v>
      </c>
      <c r="M7" s="62">
        <v>13</v>
      </c>
      <c r="N7" s="62">
        <v>14</v>
      </c>
      <c r="O7" s="62">
        <v>15</v>
      </c>
      <c r="P7" s="62">
        <v>16</v>
      </c>
      <c r="Q7" s="62">
        <v>17</v>
      </c>
      <c r="R7" s="62">
        <v>18</v>
      </c>
      <c r="S7" s="62">
        <v>19</v>
      </c>
    </row>
    <row r="8" ht="18" customHeight="1" spans="1:19">
      <c r="A8" s="20" t="s">
        <v>69</v>
      </c>
      <c r="B8" s="20" t="s">
        <v>70</v>
      </c>
      <c r="C8" s="123">
        <v>45076368.61</v>
      </c>
      <c r="D8" s="74">
        <v>45076368.61</v>
      </c>
      <c r="E8" s="74">
        <v>10727788.61</v>
      </c>
      <c r="F8" s="74"/>
      <c r="G8" s="74"/>
      <c r="H8" s="74"/>
      <c r="I8" s="74">
        <v>34348580</v>
      </c>
      <c r="J8" s="74">
        <v>34348580</v>
      </c>
      <c r="K8" s="74"/>
      <c r="L8" s="74"/>
      <c r="M8" s="74"/>
      <c r="N8" s="74"/>
      <c r="O8" s="74"/>
      <c r="P8" s="74"/>
      <c r="Q8" s="74"/>
      <c r="R8" s="74"/>
      <c r="S8" s="74"/>
    </row>
    <row r="9" ht="18" customHeight="1" spans="1:19">
      <c r="A9" s="51" t="s">
        <v>55</v>
      </c>
      <c r="B9" s="209"/>
      <c r="C9" s="74">
        <v>45076368.61</v>
      </c>
      <c r="D9" s="74">
        <v>45076368.61</v>
      </c>
      <c r="E9" s="74">
        <v>10727788.61</v>
      </c>
      <c r="F9" s="74"/>
      <c r="G9" s="74"/>
      <c r="H9" s="74"/>
      <c r="I9" s="74">
        <v>34348580</v>
      </c>
      <c r="J9" s="74">
        <v>34348580</v>
      </c>
      <c r="K9" s="74"/>
      <c r="L9" s="74"/>
      <c r="M9" s="74"/>
      <c r="N9" s="74"/>
      <c r="O9" s="74"/>
      <c r="P9" s="74"/>
      <c r="Q9" s="74"/>
      <c r="R9" s="74"/>
      <c r="S9" s="74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57638888888889" right="0.357638888888889" top="1" bottom="0.802777777777778" header="0.5" footer="0.5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GridLines="0" showZeros="0" topLeftCell="A2" workbookViewId="0">
      <selection activeCell="N3" sqref="N3:O3"/>
    </sheetView>
  </sheetViews>
  <sheetFormatPr defaultColWidth="8.575" defaultRowHeight="12.75" customHeight="1"/>
  <cols>
    <col min="1" max="1" width="11.5" customWidth="1"/>
    <col min="2" max="2" width="33.5" customWidth="1"/>
    <col min="3" max="5" width="11.25" customWidth="1"/>
    <col min="6" max="6" width="7.875" customWidth="1"/>
    <col min="7" max="7" width="8" customWidth="1"/>
    <col min="8" max="8" width="7.5" customWidth="1"/>
    <col min="9" max="9" width="9.375" customWidth="1"/>
    <col min="10" max="11" width="11.25" customWidth="1"/>
    <col min="12" max="12" width="9.25" customWidth="1"/>
    <col min="13" max="13" width="7.625" customWidth="1"/>
    <col min="14" max="14" width="7.875" customWidth="1"/>
    <col min="15" max="15" width="7.125" customWidth="1"/>
  </cols>
  <sheetData>
    <row r="1" ht="17.25" customHeight="1" spans="1:1">
      <c r="A1" s="48" t="s">
        <v>71</v>
      </c>
    </row>
    <row r="2" ht="41.25" customHeight="1" spans="1:1">
      <c r="A2" s="42" t="str">
        <f>"2025"&amp;"年部门支出预算表"</f>
        <v>2025年部门支出预算表</v>
      </c>
    </row>
    <row r="3" ht="17.25" customHeight="1" spans="1:15">
      <c r="A3" s="46" t="str">
        <f>"单位名称："&amp;"嵩明县妇幼健康服务中心"</f>
        <v>单位名称：嵩明县妇幼健康服务中心</v>
      </c>
      <c r="N3" s="48" t="s">
        <v>1</v>
      </c>
      <c r="O3" s="48"/>
    </row>
    <row r="4" ht="27" customHeight="1" spans="1:15">
      <c r="A4" s="188" t="s">
        <v>72</v>
      </c>
      <c r="B4" s="188" t="s">
        <v>73</v>
      </c>
      <c r="C4" s="188" t="s">
        <v>55</v>
      </c>
      <c r="D4" s="189" t="s">
        <v>58</v>
      </c>
      <c r="E4" s="190"/>
      <c r="F4" s="191"/>
      <c r="G4" s="192" t="s">
        <v>59</v>
      </c>
      <c r="H4" s="192" t="s">
        <v>60</v>
      </c>
      <c r="I4" s="192" t="s">
        <v>74</v>
      </c>
      <c r="J4" s="189" t="s">
        <v>62</v>
      </c>
      <c r="K4" s="190"/>
      <c r="L4" s="190"/>
      <c r="M4" s="190"/>
      <c r="N4" s="200"/>
      <c r="O4" s="201"/>
    </row>
    <row r="5" ht="42" customHeight="1" spans="1:15">
      <c r="A5" s="193"/>
      <c r="B5" s="193"/>
      <c r="C5" s="194"/>
      <c r="D5" s="195" t="s">
        <v>57</v>
      </c>
      <c r="E5" s="195" t="s">
        <v>75</v>
      </c>
      <c r="F5" s="195" t="s">
        <v>76</v>
      </c>
      <c r="G5" s="196"/>
      <c r="H5" s="196"/>
      <c r="I5" s="196"/>
      <c r="J5" s="195" t="s">
        <v>57</v>
      </c>
      <c r="K5" s="182" t="s">
        <v>77</v>
      </c>
      <c r="L5" s="182" t="s">
        <v>78</v>
      </c>
      <c r="M5" s="182" t="s">
        <v>79</v>
      </c>
      <c r="N5" s="182" t="s">
        <v>80</v>
      </c>
      <c r="O5" s="182" t="s">
        <v>81</v>
      </c>
    </row>
    <row r="6" ht="18" customHeight="1" spans="1:15">
      <c r="A6" s="54" t="s">
        <v>82</v>
      </c>
      <c r="B6" s="54" t="s">
        <v>83</v>
      </c>
      <c r="C6" s="54" t="s">
        <v>84</v>
      </c>
      <c r="D6" s="57" t="s">
        <v>85</v>
      </c>
      <c r="E6" s="57" t="s">
        <v>86</v>
      </c>
      <c r="F6" s="57" t="s">
        <v>87</v>
      </c>
      <c r="G6" s="57" t="s">
        <v>88</v>
      </c>
      <c r="H6" s="57" t="s">
        <v>89</v>
      </c>
      <c r="I6" s="57" t="s">
        <v>90</v>
      </c>
      <c r="J6" s="57" t="s">
        <v>91</v>
      </c>
      <c r="K6" s="57" t="s">
        <v>92</v>
      </c>
      <c r="L6" s="57" t="s">
        <v>93</v>
      </c>
      <c r="M6" s="57" t="s">
        <v>94</v>
      </c>
      <c r="N6" s="54" t="s">
        <v>95</v>
      </c>
      <c r="O6" s="57" t="s">
        <v>96</v>
      </c>
    </row>
    <row r="7" ht="21" customHeight="1" spans="1:15">
      <c r="A7" s="58" t="s">
        <v>97</v>
      </c>
      <c r="B7" s="58" t="s">
        <v>98</v>
      </c>
      <c r="C7" s="74">
        <v>1763363.7</v>
      </c>
      <c r="D7" s="74">
        <v>1763363.7</v>
      </c>
      <c r="E7" s="74">
        <v>1763363.7</v>
      </c>
      <c r="F7" s="74"/>
      <c r="G7" s="74"/>
      <c r="H7" s="74"/>
      <c r="I7" s="74"/>
      <c r="J7" s="74"/>
      <c r="K7" s="74"/>
      <c r="L7" s="74"/>
      <c r="M7" s="74"/>
      <c r="N7" s="74"/>
      <c r="O7" s="74"/>
    </row>
    <row r="8" ht="21" customHeight="1" spans="1:15">
      <c r="A8" s="197" t="s">
        <v>99</v>
      </c>
      <c r="B8" s="197" t="s">
        <v>100</v>
      </c>
      <c r="C8" s="74">
        <v>1715383</v>
      </c>
      <c r="D8" s="74">
        <v>1715383</v>
      </c>
      <c r="E8" s="74">
        <v>1715383</v>
      </c>
      <c r="F8" s="74"/>
      <c r="G8" s="74"/>
      <c r="H8" s="74"/>
      <c r="I8" s="74"/>
      <c r="J8" s="74"/>
      <c r="K8" s="74"/>
      <c r="L8" s="74"/>
      <c r="M8" s="74"/>
      <c r="N8" s="74"/>
      <c r="O8" s="74"/>
    </row>
    <row r="9" ht="21" customHeight="1" spans="1:15">
      <c r="A9" s="198" t="s">
        <v>101</v>
      </c>
      <c r="B9" s="198" t="s">
        <v>102</v>
      </c>
      <c r="C9" s="74">
        <v>618681</v>
      </c>
      <c r="D9" s="74">
        <v>618681</v>
      </c>
      <c r="E9" s="74">
        <v>618681</v>
      </c>
      <c r="F9" s="74"/>
      <c r="G9" s="74"/>
      <c r="H9" s="74"/>
      <c r="I9" s="74"/>
      <c r="J9" s="74"/>
      <c r="K9" s="74"/>
      <c r="L9" s="74"/>
      <c r="M9" s="74"/>
      <c r="N9" s="74"/>
      <c r="O9" s="74"/>
    </row>
    <row r="10" ht="21" customHeight="1" spans="1:15">
      <c r="A10" s="198" t="s">
        <v>103</v>
      </c>
      <c r="B10" s="198" t="s">
        <v>104</v>
      </c>
      <c r="C10" s="74">
        <v>1096702</v>
      </c>
      <c r="D10" s="74">
        <v>1096702</v>
      </c>
      <c r="E10" s="74">
        <v>1096702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</row>
    <row r="11" ht="21" customHeight="1" spans="1:15">
      <c r="A11" s="197" t="s">
        <v>105</v>
      </c>
      <c r="B11" s="197" t="s">
        <v>106</v>
      </c>
      <c r="C11" s="74">
        <v>47980.7</v>
      </c>
      <c r="D11" s="74">
        <v>47980.7</v>
      </c>
      <c r="E11" s="74">
        <v>47980.7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</row>
    <row r="12" ht="21" customHeight="1" spans="1:15">
      <c r="A12" s="198" t="s">
        <v>107</v>
      </c>
      <c r="B12" s="198" t="s">
        <v>106</v>
      </c>
      <c r="C12" s="74">
        <v>47980.7</v>
      </c>
      <c r="D12" s="74">
        <v>47980.7</v>
      </c>
      <c r="E12" s="74">
        <v>47980.7</v>
      </c>
      <c r="F12" s="74"/>
      <c r="G12" s="74"/>
      <c r="H12" s="74"/>
      <c r="I12" s="74"/>
      <c r="J12" s="74"/>
      <c r="K12" s="74"/>
      <c r="L12" s="74"/>
      <c r="M12" s="74"/>
      <c r="N12" s="74"/>
      <c r="O12" s="74"/>
    </row>
    <row r="13" ht="21" customHeight="1" spans="1:15">
      <c r="A13" s="58" t="s">
        <v>108</v>
      </c>
      <c r="B13" s="58" t="s">
        <v>109</v>
      </c>
      <c r="C13" s="74">
        <v>42320529.91</v>
      </c>
      <c r="D13" s="74">
        <v>7971949.91</v>
      </c>
      <c r="E13" s="74">
        <v>7971949.91</v>
      </c>
      <c r="F13" s="74"/>
      <c r="G13" s="74"/>
      <c r="H13" s="74"/>
      <c r="I13" s="74"/>
      <c r="J13" s="74">
        <v>34348580</v>
      </c>
      <c r="K13" s="74">
        <v>34348580</v>
      </c>
      <c r="L13" s="74"/>
      <c r="M13" s="74"/>
      <c r="N13" s="74"/>
      <c r="O13" s="74"/>
    </row>
    <row r="14" ht="21" customHeight="1" spans="1:15">
      <c r="A14" s="197" t="s">
        <v>110</v>
      </c>
      <c r="B14" s="197" t="s">
        <v>111</v>
      </c>
      <c r="C14" s="74">
        <v>41346017</v>
      </c>
      <c r="D14" s="74">
        <v>6997437</v>
      </c>
      <c r="E14" s="74">
        <v>6997437</v>
      </c>
      <c r="F14" s="74"/>
      <c r="G14" s="74"/>
      <c r="H14" s="74"/>
      <c r="I14" s="74"/>
      <c r="J14" s="74">
        <v>34348580</v>
      </c>
      <c r="K14" s="74">
        <v>34348580</v>
      </c>
      <c r="L14" s="74"/>
      <c r="M14" s="74"/>
      <c r="N14" s="74"/>
      <c r="O14" s="74"/>
    </row>
    <row r="15" ht="21" customHeight="1" spans="1:15">
      <c r="A15" s="198" t="s">
        <v>112</v>
      </c>
      <c r="B15" s="198" t="s">
        <v>113</v>
      </c>
      <c r="C15" s="74">
        <v>41346017</v>
      </c>
      <c r="D15" s="74">
        <v>6997437</v>
      </c>
      <c r="E15" s="74">
        <v>6997437</v>
      </c>
      <c r="F15" s="74"/>
      <c r="G15" s="74"/>
      <c r="H15" s="74"/>
      <c r="I15" s="74"/>
      <c r="J15" s="74">
        <v>34348580</v>
      </c>
      <c r="K15" s="74">
        <v>34348580</v>
      </c>
      <c r="L15" s="74"/>
      <c r="M15" s="74"/>
      <c r="N15" s="74"/>
      <c r="O15" s="74"/>
    </row>
    <row r="16" ht="21" customHeight="1" spans="1:15">
      <c r="A16" s="197" t="s">
        <v>114</v>
      </c>
      <c r="B16" s="197" t="s">
        <v>115</v>
      </c>
      <c r="C16" s="74">
        <v>974512.91</v>
      </c>
      <c r="D16" s="74">
        <v>974512.91</v>
      </c>
      <c r="E16" s="74">
        <v>974512.91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</row>
    <row r="17" ht="21" customHeight="1" spans="1:15">
      <c r="A17" s="198" t="s">
        <v>116</v>
      </c>
      <c r="B17" s="198" t="s">
        <v>117</v>
      </c>
      <c r="C17" s="74">
        <v>616057.18</v>
      </c>
      <c r="D17" s="74">
        <v>616057.18</v>
      </c>
      <c r="E17" s="74">
        <v>616057.18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</row>
    <row r="18" ht="21" customHeight="1" spans="1:15">
      <c r="A18" s="198" t="s">
        <v>118</v>
      </c>
      <c r="B18" s="198" t="s">
        <v>119</v>
      </c>
      <c r="C18" s="74">
        <v>314399.25</v>
      </c>
      <c r="D18" s="74">
        <v>314399.25</v>
      </c>
      <c r="E18" s="74">
        <v>314399.25</v>
      </c>
      <c r="F18" s="74"/>
      <c r="G18" s="74"/>
      <c r="H18" s="74"/>
      <c r="I18" s="74"/>
      <c r="J18" s="74"/>
      <c r="K18" s="74"/>
      <c r="L18" s="74"/>
      <c r="M18" s="74"/>
      <c r="N18" s="74"/>
      <c r="O18" s="74"/>
    </row>
    <row r="19" ht="21" customHeight="1" spans="1:15">
      <c r="A19" s="198" t="s">
        <v>120</v>
      </c>
      <c r="B19" s="198" t="s">
        <v>121</v>
      </c>
      <c r="C19" s="74">
        <v>44056.48</v>
      </c>
      <c r="D19" s="74">
        <v>44056.48</v>
      </c>
      <c r="E19" s="74">
        <v>44056.48</v>
      </c>
      <c r="F19" s="74"/>
      <c r="G19" s="74"/>
      <c r="H19" s="74"/>
      <c r="I19" s="74"/>
      <c r="J19" s="74"/>
      <c r="K19" s="74"/>
      <c r="L19" s="74"/>
      <c r="M19" s="74"/>
      <c r="N19" s="74"/>
      <c r="O19" s="74"/>
    </row>
    <row r="20" ht="21" customHeight="1" spans="1:15">
      <c r="A20" s="58" t="s">
        <v>122</v>
      </c>
      <c r="B20" s="58" t="s">
        <v>123</v>
      </c>
      <c r="C20" s="74">
        <v>992475</v>
      </c>
      <c r="D20" s="74">
        <v>992475</v>
      </c>
      <c r="E20" s="74">
        <v>992475</v>
      </c>
      <c r="F20" s="74"/>
      <c r="G20" s="74"/>
      <c r="H20" s="74"/>
      <c r="I20" s="74"/>
      <c r="J20" s="74"/>
      <c r="K20" s="74"/>
      <c r="L20" s="74"/>
      <c r="M20" s="74"/>
      <c r="N20" s="74"/>
      <c r="O20" s="74"/>
    </row>
    <row r="21" ht="21" customHeight="1" spans="1:15">
      <c r="A21" s="197" t="s">
        <v>124</v>
      </c>
      <c r="B21" s="197" t="s">
        <v>125</v>
      </c>
      <c r="C21" s="74">
        <v>992475</v>
      </c>
      <c r="D21" s="74">
        <v>992475</v>
      </c>
      <c r="E21" s="74">
        <v>992475</v>
      </c>
      <c r="F21" s="74"/>
      <c r="G21" s="74"/>
      <c r="H21" s="74"/>
      <c r="I21" s="74"/>
      <c r="J21" s="74"/>
      <c r="K21" s="74"/>
      <c r="L21" s="74"/>
      <c r="M21" s="74"/>
      <c r="N21" s="74"/>
      <c r="O21" s="74"/>
    </row>
    <row r="22" ht="21" customHeight="1" spans="1:15">
      <c r="A22" s="198" t="s">
        <v>126</v>
      </c>
      <c r="B22" s="198" t="s">
        <v>127</v>
      </c>
      <c r="C22" s="74">
        <v>992475</v>
      </c>
      <c r="D22" s="74">
        <v>992475</v>
      </c>
      <c r="E22" s="74">
        <v>992475</v>
      </c>
      <c r="F22" s="74"/>
      <c r="G22" s="74"/>
      <c r="H22" s="74"/>
      <c r="I22" s="74"/>
      <c r="J22" s="74"/>
      <c r="K22" s="74"/>
      <c r="L22" s="74"/>
      <c r="M22" s="74"/>
      <c r="N22" s="74"/>
      <c r="O22" s="74"/>
    </row>
    <row r="23" ht="21" customHeight="1" spans="1:15">
      <c r="A23" s="199" t="s">
        <v>55</v>
      </c>
      <c r="B23" s="33"/>
      <c r="C23" s="74">
        <v>45076368.61</v>
      </c>
      <c r="D23" s="74">
        <v>10727788.61</v>
      </c>
      <c r="E23" s="74">
        <v>10727788.61</v>
      </c>
      <c r="F23" s="74"/>
      <c r="G23" s="74"/>
      <c r="H23" s="74"/>
      <c r="I23" s="74"/>
      <c r="J23" s="74">
        <v>34348580</v>
      </c>
      <c r="K23" s="74">
        <v>34348580</v>
      </c>
      <c r="L23" s="74"/>
      <c r="M23" s="74"/>
      <c r="N23" s="74"/>
      <c r="O23" s="74"/>
    </row>
  </sheetData>
  <mergeCells count="13">
    <mergeCell ref="A1:O1"/>
    <mergeCell ref="A2:O2"/>
    <mergeCell ref="A3:B3"/>
    <mergeCell ref="N3:O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357638888888889" right="0.357638888888889" top="0.802777777777778" bottom="0.409027777777778" header="0.5" footer="0.5"/>
  <pageSetup paperSize="9" scale="8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1" width="34" customWidth="1"/>
    <col min="2" max="2" width="21" customWidth="1"/>
    <col min="3" max="3" width="35.125" customWidth="1"/>
    <col min="4" max="4" width="22.625" customWidth="1"/>
  </cols>
  <sheetData>
    <row r="1" ht="15" customHeight="1" spans="1:4">
      <c r="A1" s="43"/>
      <c r="B1" s="48"/>
      <c r="C1" s="48"/>
      <c r="D1" s="48" t="s">
        <v>128</v>
      </c>
    </row>
    <row r="2" ht="41.25" customHeight="1" spans="1:1">
      <c r="A2" s="42" t="str">
        <f>"2025"&amp;"年部门财政拨款收支预算总表"</f>
        <v>2025年部门财政拨款收支预算总表</v>
      </c>
    </row>
    <row r="3" ht="17.25" customHeight="1" spans="1:4">
      <c r="A3" s="46" t="str">
        <f>"单位名称："&amp;"嵩明县妇幼健康服务中心"</f>
        <v>单位名称：嵩明县妇幼健康服务中心</v>
      </c>
      <c r="B3" s="181"/>
      <c r="D3" s="48" t="s">
        <v>1</v>
      </c>
    </row>
    <row r="4" ht="17.25" customHeight="1" spans="1:4">
      <c r="A4" s="182" t="s">
        <v>2</v>
      </c>
      <c r="B4" s="183"/>
      <c r="C4" s="182" t="s">
        <v>3</v>
      </c>
      <c r="D4" s="183"/>
    </row>
    <row r="5" ht="18.75" customHeight="1" spans="1:4">
      <c r="A5" s="182" t="s">
        <v>4</v>
      </c>
      <c r="B5" s="182" t="s">
        <v>5</v>
      </c>
      <c r="C5" s="182" t="s">
        <v>6</v>
      </c>
      <c r="D5" s="182" t="s">
        <v>5</v>
      </c>
    </row>
    <row r="6" ht="16.5" customHeight="1" spans="1:4">
      <c r="A6" s="184" t="s">
        <v>129</v>
      </c>
      <c r="B6" s="74">
        <v>10727788.61</v>
      </c>
      <c r="C6" s="184" t="s">
        <v>130</v>
      </c>
      <c r="D6" s="123">
        <v>10727788.61</v>
      </c>
    </row>
    <row r="7" ht="16.5" customHeight="1" spans="1:4">
      <c r="A7" s="184" t="s">
        <v>131</v>
      </c>
      <c r="B7" s="74">
        <v>10727788.61</v>
      </c>
      <c r="C7" s="184" t="s">
        <v>132</v>
      </c>
      <c r="D7" s="123"/>
    </row>
    <row r="8" ht="16.5" customHeight="1" spans="1:4">
      <c r="A8" s="184" t="s">
        <v>133</v>
      </c>
      <c r="B8" s="74"/>
      <c r="C8" s="184" t="s">
        <v>134</v>
      </c>
      <c r="D8" s="123"/>
    </row>
    <row r="9" ht="16.5" customHeight="1" spans="1:4">
      <c r="A9" s="184" t="s">
        <v>135</v>
      </c>
      <c r="B9" s="74"/>
      <c r="C9" s="184" t="s">
        <v>136</v>
      </c>
      <c r="D9" s="123"/>
    </row>
    <row r="10" ht="16.5" customHeight="1" spans="1:4">
      <c r="A10" s="184" t="s">
        <v>137</v>
      </c>
      <c r="B10" s="74"/>
      <c r="C10" s="184" t="s">
        <v>138</v>
      </c>
      <c r="D10" s="123"/>
    </row>
    <row r="11" ht="16.5" customHeight="1" spans="1:4">
      <c r="A11" s="184" t="s">
        <v>131</v>
      </c>
      <c r="B11" s="74"/>
      <c r="C11" s="184" t="s">
        <v>139</v>
      </c>
      <c r="D11" s="123"/>
    </row>
    <row r="12" ht="16.5" customHeight="1" spans="1:4">
      <c r="A12" s="60" t="s">
        <v>133</v>
      </c>
      <c r="B12" s="74"/>
      <c r="C12" s="79" t="s">
        <v>140</v>
      </c>
      <c r="D12" s="123"/>
    </row>
    <row r="13" ht="16.5" customHeight="1" spans="1:4">
      <c r="A13" s="60" t="s">
        <v>135</v>
      </c>
      <c r="B13" s="74"/>
      <c r="C13" s="79" t="s">
        <v>141</v>
      </c>
      <c r="D13" s="123"/>
    </row>
    <row r="14" ht="16.5" customHeight="1" spans="1:4">
      <c r="A14" s="185"/>
      <c r="B14" s="74"/>
      <c r="C14" s="79" t="s">
        <v>142</v>
      </c>
      <c r="D14" s="123">
        <v>1763363.7</v>
      </c>
    </row>
    <row r="15" ht="16.5" customHeight="1" spans="1:4">
      <c r="A15" s="185"/>
      <c r="B15" s="74"/>
      <c r="C15" s="79" t="s">
        <v>143</v>
      </c>
      <c r="D15" s="123">
        <v>7971949.91</v>
      </c>
    </row>
    <row r="16" ht="16.5" customHeight="1" spans="1:4">
      <c r="A16" s="185"/>
      <c r="B16" s="74"/>
      <c r="C16" s="79" t="s">
        <v>144</v>
      </c>
      <c r="D16" s="123"/>
    </row>
    <row r="17" ht="16.5" customHeight="1" spans="1:4">
      <c r="A17" s="185"/>
      <c r="B17" s="74"/>
      <c r="C17" s="79" t="s">
        <v>145</v>
      </c>
      <c r="D17" s="123"/>
    </row>
    <row r="18" ht="16.5" customHeight="1" spans="1:4">
      <c r="A18" s="185"/>
      <c r="B18" s="74"/>
      <c r="C18" s="79" t="s">
        <v>146</v>
      </c>
      <c r="D18" s="123"/>
    </row>
    <row r="19" ht="16.5" customHeight="1" spans="1:4">
      <c r="A19" s="185"/>
      <c r="B19" s="74"/>
      <c r="C19" s="79" t="s">
        <v>147</v>
      </c>
      <c r="D19" s="123"/>
    </row>
    <row r="20" ht="16.5" customHeight="1" spans="1:4">
      <c r="A20" s="185"/>
      <c r="B20" s="74"/>
      <c r="C20" s="79" t="s">
        <v>148</v>
      </c>
      <c r="D20" s="123"/>
    </row>
    <row r="21" ht="16.5" customHeight="1" spans="1:4">
      <c r="A21" s="185"/>
      <c r="B21" s="74"/>
      <c r="C21" s="79" t="s">
        <v>149</v>
      </c>
      <c r="D21" s="123"/>
    </row>
    <row r="22" ht="16.5" customHeight="1" spans="1:4">
      <c r="A22" s="185"/>
      <c r="B22" s="74"/>
      <c r="C22" s="79" t="s">
        <v>150</v>
      </c>
      <c r="D22" s="123"/>
    </row>
    <row r="23" ht="16.5" customHeight="1" spans="1:4">
      <c r="A23" s="185"/>
      <c r="B23" s="74"/>
      <c r="C23" s="79" t="s">
        <v>151</v>
      </c>
      <c r="D23" s="123"/>
    </row>
    <row r="24" ht="16.5" customHeight="1" spans="1:4">
      <c r="A24" s="185"/>
      <c r="B24" s="74"/>
      <c r="C24" s="79" t="s">
        <v>152</v>
      </c>
      <c r="D24" s="123"/>
    </row>
    <row r="25" ht="16.5" customHeight="1" spans="1:4">
      <c r="A25" s="185"/>
      <c r="B25" s="74"/>
      <c r="C25" s="79" t="s">
        <v>153</v>
      </c>
      <c r="D25" s="123">
        <v>992475</v>
      </c>
    </row>
    <row r="26" ht="16.5" customHeight="1" spans="1:4">
      <c r="A26" s="185"/>
      <c r="B26" s="74"/>
      <c r="C26" s="79" t="s">
        <v>154</v>
      </c>
      <c r="D26" s="123"/>
    </row>
    <row r="27" ht="16.5" customHeight="1" spans="1:4">
      <c r="A27" s="185"/>
      <c r="B27" s="74"/>
      <c r="C27" s="79" t="s">
        <v>155</v>
      </c>
      <c r="D27" s="123"/>
    </row>
    <row r="28" ht="16.5" customHeight="1" spans="1:4">
      <c r="A28" s="185"/>
      <c r="B28" s="74"/>
      <c r="C28" s="79" t="s">
        <v>156</v>
      </c>
      <c r="D28" s="123"/>
    </row>
    <row r="29" ht="16.5" customHeight="1" spans="1:4">
      <c r="A29" s="185"/>
      <c r="B29" s="74"/>
      <c r="C29" s="79" t="s">
        <v>157</v>
      </c>
      <c r="D29" s="123"/>
    </row>
    <row r="30" ht="16.5" customHeight="1" spans="1:4">
      <c r="A30" s="185"/>
      <c r="B30" s="74"/>
      <c r="C30" s="79" t="s">
        <v>158</v>
      </c>
      <c r="D30" s="123"/>
    </row>
    <row r="31" ht="16.5" customHeight="1" spans="1:4">
      <c r="A31" s="185"/>
      <c r="B31" s="74"/>
      <c r="C31" s="60" t="s">
        <v>159</v>
      </c>
      <c r="D31" s="123"/>
    </row>
    <row r="32" ht="16.5" customHeight="1" spans="1:4">
      <c r="A32" s="185"/>
      <c r="B32" s="74"/>
      <c r="C32" s="60" t="s">
        <v>160</v>
      </c>
      <c r="D32" s="123"/>
    </row>
    <row r="33" ht="16.5" customHeight="1" spans="1:4">
      <c r="A33" s="185"/>
      <c r="B33" s="74"/>
      <c r="C33" s="28" t="s">
        <v>161</v>
      </c>
      <c r="D33" s="123"/>
    </row>
    <row r="34" ht="15" customHeight="1" spans="1:4">
      <c r="A34" s="186" t="s">
        <v>50</v>
      </c>
      <c r="B34" s="187">
        <v>10727788.61</v>
      </c>
      <c r="C34" s="186" t="s">
        <v>51</v>
      </c>
      <c r="D34" s="187">
        <v>10727788.61</v>
      </c>
    </row>
  </sheetData>
  <mergeCells count="4">
    <mergeCell ref="A2:D2"/>
    <mergeCell ref="A3:B3"/>
    <mergeCell ref="A4:B4"/>
    <mergeCell ref="C4:D4"/>
  </mergeCells>
  <printOptions horizontalCentered="1"/>
  <pageMargins left="0.554861111111111" right="0.554861111111111" top="0.60625" bottom="0.2125" header="0.5" footer="0.5"/>
  <pageSetup paperSize="9" scale="8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A24" sqref="A24"/>
    </sheetView>
  </sheetViews>
  <sheetFormatPr defaultColWidth="9.14166666666667" defaultRowHeight="14.25" customHeight="1" outlineLevelCol="6"/>
  <cols>
    <col min="1" max="1" width="17.125" customWidth="1"/>
    <col min="2" max="2" width="33.875" customWidth="1"/>
    <col min="3" max="7" width="16" customWidth="1"/>
  </cols>
  <sheetData>
    <row r="1" customHeight="1" spans="4:7">
      <c r="D1" s="154"/>
      <c r="F1" s="81"/>
      <c r="G1" s="159" t="s">
        <v>162</v>
      </c>
    </row>
    <row r="2" ht="41.25" customHeight="1" spans="1:7">
      <c r="A2" s="142" t="str">
        <f>"2025"&amp;"年一般公共预算支出预算表（按功能科目分类）"</f>
        <v>2025年一般公共预算支出预算表（按功能科目分类）</v>
      </c>
      <c r="B2" s="142"/>
      <c r="C2" s="142"/>
      <c r="D2" s="142"/>
      <c r="E2" s="142"/>
      <c r="F2" s="142"/>
      <c r="G2" s="142"/>
    </row>
    <row r="3" ht="18" customHeight="1" spans="1:7">
      <c r="A3" s="4" t="str">
        <f>"单位名称："&amp;"嵩明县妇幼健康服务中心"</f>
        <v>单位名称：嵩明县妇幼健康服务中心</v>
      </c>
      <c r="F3" s="139"/>
      <c r="G3" s="159" t="s">
        <v>1</v>
      </c>
    </row>
    <row r="4" ht="20.25" customHeight="1" spans="1:7">
      <c r="A4" s="176" t="s">
        <v>163</v>
      </c>
      <c r="B4" s="177"/>
      <c r="C4" s="143" t="s">
        <v>55</v>
      </c>
      <c r="D4" s="167" t="s">
        <v>75</v>
      </c>
      <c r="E4" s="11"/>
      <c r="F4" s="12"/>
      <c r="G4" s="156" t="s">
        <v>76</v>
      </c>
    </row>
    <row r="5" ht="20.25" customHeight="1" spans="1:7">
      <c r="A5" s="178" t="s">
        <v>72</v>
      </c>
      <c r="B5" s="178" t="s">
        <v>73</v>
      </c>
      <c r="C5" s="18"/>
      <c r="D5" s="148" t="s">
        <v>57</v>
      </c>
      <c r="E5" s="148" t="s">
        <v>164</v>
      </c>
      <c r="F5" s="148" t="s">
        <v>165</v>
      </c>
      <c r="G5" s="158"/>
    </row>
    <row r="6" ht="15" customHeight="1" spans="1:7">
      <c r="A6" s="67" t="s">
        <v>82</v>
      </c>
      <c r="B6" s="67" t="s">
        <v>83</v>
      </c>
      <c r="C6" s="67" t="s">
        <v>84</v>
      </c>
      <c r="D6" s="67" t="s">
        <v>85</v>
      </c>
      <c r="E6" s="67" t="s">
        <v>86</v>
      </c>
      <c r="F6" s="67" t="s">
        <v>87</v>
      </c>
      <c r="G6" s="67" t="s">
        <v>88</v>
      </c>
    </row>
    <row r="7" ht="18" customHeight="1" spans="1:7">
      <c r="A7" s="28" t="s">
        <v>97</v>
      </c>
      <c r="B7" s="28" t="s">
        <v>98</v>
      </c>
      <c r="C7" s="74">
        <v>1763363.7</v>
      </c>
      <c r="D7" s="74">
        <v>1763363.7</v>
      </c>
      <c r="E7" s="74">
        <v>1736363.7</v>
      </c>
      <c r="F7" s="74">
        <v>27000</v>
      </c>
      <c r="G7" s="74"/>
    </row>
    <row r="8" ht="18" customHeight="1" spans="1:7">
      <c r="A8" s="152" t="s">
        <v>99</v>
      </c>
      <c r="B8" s="152" t="s">
        <v>100</v>
      </c>
      <c r="C8" s="74">
        <v>1715383</v>
      </c>
      <c r="D8" s="74">
        <v>1715383</v>
      </c>
      <c r="E8" s="74">
        <v>1688383</v>
      </c>
      <c r="F8" s="74">
        <v>27000</v>
      </c>
      <c r="G8" s="74"/>
    </row>
    <row r="9" ht="18" customHeight="1" spans="1:7">
      <c r="A9" s="179" t="s">
        <v>101</v>
      </c>
      <c r="B9" s="179" t="s">
        <v>102</v>
      </c>
      <c r="C9" s="74">
        <v>618681</v>
      </c>
      <c r="D9" s="74">
        <v>618681</v>
      </c>
      <c r="E9" s="74">
        <v>591681</v>
      </c>
      <c r="F9" s="74">
        <v>27000</v>
      </c>
      <c r="G9" s="74"/>
    </row>
    <row r="10" ht="18" customHeight="1" spans="1:7">
      <c r="A10" s="179" t="s">
        <v>103</v>
      </c>
      <c r="B10" s="179" t="s">
        <v>104</v>
      </c>
      <c r="C10" s="74">
        <v>1096702</v>
      </c>
      <c r="D10" s="74">
        <v>1096702</v>
      </c>
      <c r="E10" s="74">
        <v>1096702</v>
      </c>
      <c r="F10" s="74"/>
      <c r="G10" s="74"/>
    </row>
    <row r="11" ht="18" customHeight="1" spans="1:7">
      <c r="A11" s="152" t="s">
        <v>105</v>
      </c>
      <c r="B11" s="152" t="s">
        <v>106</v>
      </c>
      <c r="C11" s="74">
        <v>47980.7</v>
      </c>
      <c r="D11" s="74">
        <v>47980.7</v>
      </c>
      <c r="E11" s="74">
        <v>47980.7</v>
      </c>
      <c r="F11" s="74"/>
      <c r="G11" s="74"/>
    </row>
    <row r="12" ht="18" customHeight="1" spans="1:7">
      <c r="A12" s="179" t="s">
        <v>107</v>
      </c>
      <c r="B12" s="179" t="s">
        <v>106</v>
      </c>
      <c r="C12" s="74">
        <v>47980.7</v>
      </c>
      <c r="D12" s="74">
        <v>47980.7</v>
      </c>
      <c r="E12" s="74">
        <v>47980.7</v>
      </c>
      <c r="F12" s="74"/>
      <c r="G12" s="74"/>
    </row>
    <row r="13" ht="18" customHeight="1" spans="1:7">
      <c r="A13" s="28" t="s">
        <v>108</v>
      </c>
      <c r="B13" s="28" t="s">
        <v>109</v>
      </c>
      <c r="C13" s="74">
        <v>7971949.91</v>
      </c>
      <c r="D13" s="74">
        <v>7971949.91</v>
      </c>
      <c r="E13" s="74">
        <v>7928499.91</v>
      </c>
      <c r="F13" s="74">
        <v>43450</v>
      </c>
      <c r="G13" s="74"/>
    </row>
    <row r="14" ht="18" customHeight="1" spans="1:7">
      <c r="A14" s="152" t="s">
        <v>110</v>
      </c>
      <c r="B14" s="152" t="s">
        <v>111</v>
      </c>
      <c r="C14" s="74">
        <v>6997437</v>
      </c>
      <c r="D14" s="74">
        <v>6997437</v>
      </c>
      <c r="E14" s="74">
        <v>6953987</v>
      </c>
      <c r="F14" s="74">
        <v>43450</v>
      </c>
      <c r="G14" s="74"/>
    </row>
    <row r="15" ht="18" customHeight="1" spans="1:7">
      <c r="A15" s="179" t="s">
        <v>112</v>
      </c>
      <c r="B15" s="179" t="s">
        <v>113</v>
      </c>
      <c r="C15" s="74">
        <v>6997437</v>
      </c>
      <c r="D15" s="74">
        <v>6997437</v>
      </c>
      <c r="E15" s="74">
        <v>6953987</v>
      </c>
      <c r="F15" s="74">
        <v>43450</v>
      </c>
      <c r="G15" s="74"/>
    </row>
    <row r="16" ht="18" customHeight="1" spans="1:7">
      <c r="A16" s="152" t="s">
        <v>114</v>
      </c>
      <c r="B16" s="152" t="s">
        <v>115</v>
      </c>
      <c r="C16" s="74">
        <v>974512.91</v>
      </c>
      <c r="D16" s="74">
        <v>974512.91</v>
      </c>
      <c r="E16" s="74">
        <v>974512.91</v>
      </c>
      <c r="F16" s="74"/>
      <c r="G16" s="74"/>
    </row>
    <row r="17" ht="18" customHeight="1" spans="1:7">
      <c r="A17" s="179" t="s">
        <v>116</v>
      </c>
      <c r="B17" s="179" t="s">
        <v>117</v>
      </c>
      <c r="C17" s="74">
        <v>616057.18</v>
      </c>
      <c r="D17" s="74">
        <v>616057.18</v>
      </c>
      <c r="E17" s="74">
        <v>616057.18</v>
      </c>
      <c r="F17" s="74"/>
      <c r="G17" s="74"/>
    </row>
    <row r="18" ht="18" customHeight="1" spans="1:7">
      <c r="A18" s="179" t="s">
        <v>118</v>
      </c>
      <c r="B18" s="179" t="s">
        <v>119</v>
      </c>
      <c r="C18" s="74">
        <v>314399.25</v>
      </c>
      <c r="D18" s="74">
        <v>314399.25</v>
      </c>
      <c r="E18" s="74">
        <v>314399.25</v>
      </c>
      <c r="F18" s="74"/>
      <c r="G18" s="74"/>
    </row>
    <row r="19" ht="18" customHeight="1" spans="1:7">
      <c r="A19" s="179" t="s">
        <v>120</v>
      </c>
      <c r="B19" s="179" t="s">
        <v>121</v>
      </c>
      <c r="C19" s="74">
        <v>44056.48</v>
      </c>
      <c r="D19" s="74">
        <v>44056.48</v>
      </c>
      <c r="E19" s="74">
        <v>44056.48</v>
      </c>
      <c r="F19" s="74"/>
      <c r="G19" s="74"/>
    </row>
    <row r="20" ht="18" customHeight="1" spans="1:7">
      <c r="A20" s="28" t="s">
        <v>122</v>
      </c>
      <c r="B20" s="28" t="s">
        <v>123</v>
      </c>
      <c r="C20" s="74">
        <v>992475</v>
      </c>
      <c r="D20" s="74">
        <v>992475</v>
      </c>
      <c r="E20" s="74">
        <v>992475</v>
      </c>
      <c r="F20" s="74"/>
      <c r="G20" s="74"/>
    </row>
    <row r="21" ht="18" customHeight="1" spans="1:7">
      <c r="A21" s="152" t="s">
        <v>124</v>
      </c>
      <c r="B21" s="152" t="s">
        <v>125</v>
      </c>
      <c r="C21" s="74">
        <v>992475</v>
      </c>
      <c r="D21" s="74">
        <v>992475</v>
      </c>
      <c r="E21" s="74">
        <v>992475</v>
      </c>
      <c r="F21" s="74"/>
      <c r="G21" s="74"/>
    </row>
    <row r="22" ht="18" customHeight="1" spans="1:7">
      <c r="A22" s="179" t="s">
        <v>126</v>
      </c>
      <c r="B22" s="179" t="s">
        <v>127</v>
      </c>
      <c r="C22" s="74">
        <v>992475</v>
      </c>
      <c r="D22" s="74">
        <v>992475</v>
      </c>
      <c r="E22" s="74">
        <v>992475</v>
      </c>
      <c r="F22" s="74"/>
      <c r="G22" s="74"/>
    </row>
    <row r="23" ht="18" customHeight="1" spans="1:7">
      <c r="A23" s="87" t="s">
        <v>166</v>
      </c>
      <c r="B23" s="180" t="s">
        <v>166</v>
      </c>
      <c r="C23" s="74">
        <v>10727788.61</v>
      </c>
      <c r="D23" s="74">
        <v>10727788.61</v>
      </c>
      <c r="E23" s="74">
        <v>10657338.61</v>
      </c>
      <c r="F23" s="74">
        <v>70450</v>
      </c>
      <c r="G23" s="74"/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554861111111111" right="0.554861111111111" top="0.802777777777778" bottom="0.60625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F9" sqref="F8:F9"/>
    </sheetView>
  </sheetViews>
  <sheetFormatPr defaultColWidth="10.425" defaultRowHeight="14.25" customHeight="1" outlineLevelRow="6" outlineLevelCol="5"/>
  <cols>
    <col min="1" max="1" width="28.1416666666667" customWidth="1"/>
    <col min="2" max="2" width="20.875" customWidth="1"/>
    <col min="3" max="6" width="21.25" customWidth="1"/>
  </cols>
  <sheetData>
    <row r="1" customHeight="1" spans="1:6">
      <c r="A1" s="44"/>
      <c r="B1" s="44"/>
      <c r="C1" s="44"/>
      <c r="D1" s="44"/>
      <c r="E1" s="43"/>
      <c r="F1" s="172" t="s">
        <v>167</v>
      </c>
    </row>
    <row r="2" ht="41.25" customHeight="1" spans="1:6">
      <c r="A2" s="173" t="str">
        <f>"2025"&amp;"年一般公共预算“三公”经费支出预算表"</f>
        <v>2025年一般公共预算“三公”经费支出预算表</v>
      </c>
      <c r="B2" s="44"/>
      <c r="C2" s="44"/>
      <c r="D2" s="44"/>
      <c r="E2" s="43"/>
      <c r="F2" s="44"/>
    </row>
    <row r="3" customHeight="1" spans="1:6">
      <c r="A3" s="124" t="str">
        <f>"单位名称："&amp;"嵩明县妇幼健康服务中心"</f>
        <v>单位名称：嵩明县妇幼健康服务中心</v>
      </c>
      <c r="B3" s="174"/>
      <c r="D3" s="44"/>
      <c r="E3" s="43"/>
      <c r="F3" s="73" t="s">
        <v>1</v>
      </c>
    </row>
    <row r="4" ht="27" customHeight="1" spans="1:6">
      <c r="A4" s="49" t="s">
        <v>168</v>
      </c>
      <c r="B4" s="49" t="s">
        <v>169</v>
      </c>
      <c r="C4" s="51" t="s">
        <v>170</v>
      </c>
      <c r="D4" s="49"/>
      <c r="E4" s="50"/>
      <c r="F4" s="49" t="s">
        <v>171</v>
      </c>
    </row>
    <row r="5" ht="28.5" customHeight="1" spans="1:6">
      <c r="A5" s="175"/>
      <c r="B5" s="53"/>
      <c r="C5" s="50" t="s">
        <v>57</v>
      </c>
      <c r="D5" s="50" t="s">
        <v>172</v>
      </c>
      <c r="E5" s="50" t="s">
        <v>173</v>
      </c>
      <c r="F5" s="52"/>
    </row>
    <row r="6" ht="17.25" customHeight="1" spans="1:6">
      <c r="A6" s="57" t="s">
        <v>82</v>
      </c>
      <c r="B6" s="57" t="s">
        <v>83</v>
      </c>
      <c r="C6" s="57" t="s">
        <v>84</v>
      </c>
      <c r="D6" s="57" t="s">
        <v>85</v>
      </c>
      <c r="E6" s="57" t="s">
        <v>86</v>
      </c>
      <c r="F6" s="57" t="s">
        <v>87</v>
      </c>
    </row>
    <row r="7" ht="17.25" customHeight="1" spans="1:6">
      <c r="A7" s="74">
        <v>24250</v>
      </c>
      <c r="B7" s="74"/>
      <c r="C7" s="74">
        <v>24250</v>
      </c>
      <c r="D7" s="74"/>
      <c r="E7" s="74">
        <v>24250</v>
      </c>
      <c r="F7" s="74"/>
    </row>
  </sheetData>
  <mergeCells count="6">
    <mergeCell ref="A2:F2"/>
    <mergeCell ref="A3:B3"/>
    <mergeCell ref="C4:E4"/>
    <mergeCell ref="A4:A5"/>
    <mergeCell ref="B4:B5"/>
    <mergeCell ref="F4:F5"/>
  </mergeCells>
  <printOptions horizontalCentered="1"/>
  <pageMargins left="0.554861111111111" right="0.554861111111111" top="1" bottom="0.802777777777778" header="0.5" footer="0.5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0"/>
  <sheetViews>
    <sheetView showZeros="0" topLeftCell="E1" workbookViewId="0">
      <selection activeCell="E4" sqref="E4:E7"/>
    </sheetView>
  </sheetViews>
  <sheetFormatPr defaultColWidth="9.14166666666667" defaultRowHeight="14.25" customHeight="1"/>
  <cols>
    <col min="1" max="1" width="13.75" customWidth="1"/>
    <col min="2" max="2" width="18.75" customWidth="1"/>
    <col min="3" max="3" width="19.625" customWidth="1"/>
    <col min="4" max="4" width="13.75" customWidth="1"/>
    <col min="5" max="5" width="10.1416666666667" customWidth="1"/>
    <col min="6" max="6" width="28.5" customWidth="1"/>
    <col min="7" max="7" width="10.5" customWidth="1"/>
    <col min="8" max="8" width="24.625" customWidth="1"/>
    <col min="9" max="10" width="12.375" customWidth="1"/>
    <col min="11" max="11" width="7.25" customWidth="1"/>
    <col min="12" max="12" width="9.125" customWidth="1"/>
    <col min="13" max="13" width="12.25" customWidth="1"/>
    <col min="14" max="14" width="8.125" customWidth="1"/>
    <col min="15" max="17" width="9.375" customWidth="1"/>
    <col min="18" max="18" width="7.375" customWidth="1"/>
    <col min="19" max="19" width="6.25" customWidth="1"/>
    <col min="20" max="21" width="8.125" customWidth="1"/>
    <col min="22" max="22" width="7.5" customWidth="1"/>
    <col min="23" max="23" width="9.75" customWidth="1"/>
    <col min="24" max="24" width="8.125" customWidth="1"/>
  </cols>
  <sheetData>
    <row r="1" ht="13.5" customHeight="1" spans="2:24">
      <c r="B1" s="154"/>
      <c r="C1" s="160"/>
      <c r="E1" s="161"/>
      <c r="F1" s="161"/>
      <c r="G1" s="161"/>
      <c r="H1" s="161"/>
      <c r="I1" s="90"/>
      <c r="J1" s="90"/>
      <c r="K1" s="90"/>
      <c r="L1" s="90"/>
      <c r="M1" s="90"/>
      <c r="N1" s="90"/>
      <c r="R1" s="90"/>
      <c r="V1" s="160"/>
      <c r="X1" s="2" t="s">
        <v>174</v>
      </c>
    </row>
    <row r="2" ht="45.75" customHeight="1" spans="1:24">
      <c r="A2" s="76" t="str">
        <f>"2025"&amp;"年部门基本支出预算表"</f>
        <v>2025年部门基本支出预算表</v>
      </c>
      <c r="B2" s="3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3"/>
      <c r="P2" s="3"/>
      <c r="Q2" s="3"/>
      <c r="R2" s="76"/>
      <c r="S2" s="76"/>
      <c r="T2" s="76"/>
      <c r="U2" s="76"/>
      <c r="V2" s="76"/>
      <c r="W2" s="76"/>
      <c r="X2" s="76"/>
    </row>
    <row r="3" ht="18.75" customHeight="1" spans="1:24">
      <c r="A3" s="4" t="str">
        <f>"单位名称："&amp;"嵩明县妇幼健康服务中心"</f>
        <v>单位名称：嵩明县妇幼健康服务中心</v>
      </c>
      <c r="B3" s="5"/>
      <c r="C3" s="162"/>
      <c r="D3" s="162"/>
      <c r="E3" s="162"/>
      <c r="F3" s="162"/>
      <c r="G3" s="162"/>
      <c r="H3" s="162"/>
      <c r="I3" s="94"/>
      <c r="J3" s="94"/>
      <c r="K3" s="94"/>
      <c r="L3" s="94"/>
      <c r="M3" s="94"/>
      <c r="N3" s="94"/>
      <c r="O3" s="6"/>
      <c r="P3" s="6"/>
      <c r="Q3" s="6"/>
      <c r="R3" s="94"/>
      <c r="V3" s="160"/>
      <c r="X3" s="2" t="s">
        <v>1</v>
      </c>
    </row>
    <row r="4" ht="18" customHeight="1" spans="1:24">
      <c r="A4" s="8" t="s">
        <v>175</v>
      </c>
      <c r="B4" s="8" t="s">
        <v>176</v>
      </c>
      <c r="C4" s="8" t="s">
        <v>177</v>
      </c>
      <c r="D4" s="8" t="s">
        <v>178</v>
      </c>
      <c r="E4" s="8" t="s">
        <v>179</v>
      </c>
      <c r="F4" s="8" t="s">
        <v>180</v>
      </c>
      <c r="G4" s="8" t="s">
        <v>181</v>
      </c>
      <c r="H4" s="8" t="s">
        <v>182</v>
      </c>
      <c r="I4" s="167" t="s">
        <v>183</v>
      </c>
      <c r="J4" s="119" t="s">
        <v>183</v>
      </c>
      <c r="K4" s="119"/>
      <c r="L4" s="119"/>
      <c r="M4" s="119"/>
      <c r="N4" s="119"/>
      <c r="O4" s="11"/>
      <c r="P4" s="11"/>
      <c r="Q4" s="11"/>
      <c r="R4" s="114" t="s">
        <v>61</v>
      </c>
      <c r="S4" s="119" t="s">
        <v>62</v>
      </c>
      <c r="T4" s="119"/>
      <c r="U4" s="119"/>
      <c r="V4" s="119"/>
      <c r="W4" s="119"/>
      <c r="X4" s="120"/>
    </row>
    <row r="5" ht="18" customHeight="1" spans="1:24">
      <c r="A5" s="13"/>
      <c r="B5" s="27"/>
      <c r="C5" s="145"/>
      <c r="D5" s="13"/>
      <c r="E5" s="13"/>
      <c r="F5" s="13"/>
      <c r="G5" s="13"/>
      <c r="H5" s="13"/>
      <c r="I5" s="143" t="s">
        <v>184</v>
      </c>
      <c r="J5" s="167" t="s">
        <v>58</v>
      </c>
      <c r="K5" s="119"/>
      <c r="L5" s="119"/>
      <c r="M5" s="119"/>
      <c r="N5" s="120"/>
      <c r="O5" s="10" t="s">
        <v>185</v>
      </c>
      <c r="P5" s="11"/>
      <c r="Q5" s="12"/>
      <c r="R5" s="8" t="s">
        <v>61</v>
      </c>
      <c r="S5" s="167" t="s">
        <v>62</v>
      </c>
      <c r="T5" s="114" t="s">
        <v>64</v>
      </c>
      <c r="U5" s="119" t="s">
        <v>62</v>
      </c>
      <c r="V5" s="114" t="s">
        <v>66</v>
      </c>
      <c r="W5" s="114" t="s">
        <v>67</v>
      </c>
      <c r="X5" s="171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68" t="s">
        <v>186</v>
      </c>
      <c r="K6" s="8" t="s">
        <v>187</v>
      </c>
      <c r="L6" s="8" t="s">
        <v>188</v>
      </c>
      <c r="M6" s="8" t="s">
        <v>189</v>
      </c>
      <c r="N6" s="8" t="s">
        <v>190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191</v>
      </c>
      <c r="V6" s="8" t="s">
        <v>66</v>
      </c>
      <c r="W6" s="8" t="s">
        <v>67</v>
      </c>
      <c r="X6" s="8" t="s">
        <v>68</v>
      </c>
    </row>
    <row r="7" ht="37.5" customHeight="1" spans="1:24">
      <c r="A7" s="163"/>
      <c r="B7" s="18"/>
      <c r="C7" s="163"/>
      <c r="D7" s="163"/>
      <c r="E7" s="163"/>
      <c r="F7" s="163"/>
      <c r="G7" s="163"/>
      <c r="H7" s="163"/>
      <c r="I7" s="163"/>
      <c r="J7" s="169" t="s">
        <v>57</v>
      </c>
      <c r="K7" s="16" t="s">
        <v>192</v>
      </c>
      <c r="L7" s="16" t="s">
        <v>188</v>
      </c>
      <c r="M7" s="16" t="s">
        <v>189</v>
      </c>
      <c r="N7" s="16" t="s">
        <v>190</v>
      </c>
      <c r="O7" s="16" t="s">
        <v>188</v>
      </c>
      <c r="P7" s="16" t="s">
        <v>189</v>
      </c>
      <c r="Q7" s="16" t="s">
        <v>190</v>
      </c>
      <c r="R7" s="16" t="s">
        <v>61</v>
      </c>
      <c r="S7" s="16" t="s">
        <v>57</v>
      </c>
      <c r="T7" s="16" t="s">
        <v>64</v>
      </c>
      <c r="U7" s="16" t="s">
        <v>191</v>
      </c>
      <c r="V7" s="16" t="s">
        <v>66</v>
      </c>
      <c r="W7" s="16" t="s">
        <v>67</v>
      </c>
      <c r="X7" s="16" t="s">
        <v>68</v>
      </c>
    </row>
    <row r="8" ht="23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3" customHeight="1" spans="1:24">
      <c r="A9" s="60" t="s">
        <v>193</v>
      </c>
      <c r="B9" s="60" t="s">
        <v>70</v>
      </c>
      <c r="C9" s="60" t="s">
        <v>194</v>
      </c>
      <c r="D9" s="60" t="s">
        <v>195</v>
      </c>
      <c r="E9" s="60" t="s">
        <v>112</v>
      </c>
      <c r="F9" s="60" t="s">
        <v>113</v>
      </c>
      <c r="G9" s="60" t="s">
        <v>196</v>
      </c>
      <c r="H9" s="60" t="s">
        <v>197</v>
      </c>
      <c r="I9" s="74">
        <v>2899548</v>
      </c>
      <c r="J9" s="74">
        <v>2899548</v>
      </c>
      <c r="K9" s="74"/>
      <c r="L9" s="74"/>
      <c r="M9" s="123">
        <v>2899548</v>
      </c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</row>
    <row r="10" ht="23" customHeight="1" spans="1:24">
      <c r="A10" s="60" t="s">
        <v>193</v>
      </c>
      <c r="B10" s="60" t="s">
        <v>70</v>
      </c>
      <c r="C10" s="60" t="s">
        <v>194</v>
      </c>
      <c r="D10" s="60" t="s">
        <v>195</v>
      </c>
      <c r="E10" s="60" t="s">
        <v>112</v>
      </c>
      <c r="F10" s="60" t="s">
        <v>113</v>
      </c>
      <c r="G10" s="60" t="s">
        <v>198</v>
      </c>
      <c r="H10" s="60" t="s">
        <v>199</v>
      </c>
      <c r="I10" s="74">
        <v>229416</v>
      </c>
      <c r="J10" s="74">
        <v>229416</v>
      </c>
      <c r="K10" s="170"/>
      <c r="L10" s="170"/>
      <c r="M10" s="123">
        <v>229416</v>
      </c>
      <c r="N10" s="170"/>
      <c r="O10" s="74"/>
      <c r="P10" s="74"/>
      <c r="Q10" s="74"/>
      <c r="R10" s="74"/>
      <c r="S10" s="74"/>
      <c r="T10" s="74"/>
      <c r="U10" s="74"/>
      <c r="V10" s="74"/>
      <c r="W10" s="74"/>
      <c r="X10" s="74"/>
    </row>
    <row r="11" ht="23" customHeight="1" spans="1:24">
      <c r="A11" s="60" t="s">
        <v>193</v>
      </c>
      <c r="B11" s="60" t="s">
        <v>70</v>
      </c>
      <c r="C11" s="60" t="s">
        <v>194</v>
      </c>
      <c r="D11" s="60" t="s">
        <v>195</v>
      </c>
      <c r="E11" s="60" t="s">
        <v>112</v>
      </c>
      <c r="F11" s="60" t="s">
        <v>113</v>
      </c>
      <c r="G11" s="60" t="s">
        <v>200</v>
      </c>
      <c r="H11" s="60" t="s">
        <v>201</v>
      </c>
      <c r="I11" s="74">
        <v>18452</v>
      </c>
      <c r="J11" s="74">
        <v>18452</v>
      </c>
      <c r="K11" s="170"/>
      <c r="L11" s="170"/>
      <c r="M11" s="123">
        <v>18452</v>
      </c>
      <c r="N11" s="170"/>
      <c r="O11" s="74"/>
      <c r="P11" s="74"/>
      <c r="Q11" s="74"/>
      <c r="R11" s="74"/>
      <c r="S11" s="74"/>
      <c r="T11" s="74"/>
      <c r="U11" s="74"/>
      <c r="V11" s="74"/>
      <c r="W11" s="74"/>
      <c r="X11" s="74"/>
    </row>
    <row r="12" ht="23" customHeight="1" spans="1:24">
      <c r="A12" s="60" t="s">
        <v>193</v>
      </c>
      <c r="B12" s="60" t="s">
        <v>70</v>
      </c>
      <c r="C12" s="60" t="s">
        <v>194</v>
      </c>
      <c r="D12" s="60" t="s">
        <v>195</v>
      </c>
      <c r="E12" s="60" t="s">
        <v>112</v>
      </c>
      <c r="F12" s="60" t="s">
        <v>113</v>
      </c>
      <c r="G12" s="60" t="s">
        <v>200</v>
      </c>
      <c r="H12" s="60" t="s">
        <v>201</v>
      </c>
      <c r="I12" s="74">
        <v>241629</v>
      </c>
      <c r="J12" s="74">
        <v>241629</v>
      </c>
      <c r="K12" s="170"/>
      <c r="L12" s="170"/>
      <c r="M12" s="123">
        <v>241629</v>
      </c>
      <c r="N12" s="170"/>
      <c r="O12" s="74"/>
      <c r="P12" s="74"/>
      <c r="Q12" s="74"/>
      <c r="R12" s="74"/>
      <c r="S12" s="74"/>
      <c r="T12" s="74"/>
      <c r="U12" s="74"/>
      <c r="V12" s="74"/>
      <c r="W12" s="74"/>
      <c r="X12" s="74"/>
    </row>
    <row r="13" ht="23" customHeight="1" spans="1:24">
      <c r="A13" s="60" t="s">
        <v>193</v>
      </c>
      <c r="B13" s="60" t="s">
        <v>70</v>
      </c>
      <c r="C13" s="60" t="s">
        <v>194</v>
      </c>
      <c r="D13" s="60" t="s">
        <v>195</v>
      </c>
      <c r="E13" s="60" t="s">
        <v>112</v>
      </c>
      <c r="F13" s="60" t="s">
        <v>113</v>
      </c>
      <c r="G13" s="60" t="s">
        <v>202</v>
      </c>
      <c r="H13" s="60" t="s">
        <v>203</v>
      </c>
      <c r="I13" s="74">
        <v>597168</v>
      </c>
      <c r="J13" s="74">
        <v>597168</v>
      </c>
      <c r="K13" s="170"/>
      <c r="L13" s="170"/>
      <c r="M13" s="123">
        <v>597168</v>
      </c>
      <c r="N13" s="170"/>
      <c r="O13" s="74"/>
      <c r="P13" s="74"/>
      <c r="Q13" s="74"/>
      <c r="R13" s="74"/>
      <c r="S13" s="74"/>
      <c r="T13" s="74"/>
      <c r="U13" s="74"/>
      <c r="V13" s="74"/>
      <c r="W13" s="74"/>
      <c r="X13" s="74"/>
    </row>
    <row r="14" ht="23" customHeight="1" spans="1:24">
      <c r="A14" s="60" t="s">
        <v>193</v>
      </c>
      <c r="B14" s="60" t="s">
        <v>70</v>
      </c>
      <c r="C14" s="60" t="s">
        <v>194</v>
      </c>
      <c r="D14" s="60" t="s">
        <v>195</v>
      </c>
      <c r="E14" s="60" t="s">
        <v>112</v>
      </c>
      <c r="F14" s="60" t="s">
        <v>113</v>
      </c>
      <c r="G14" s="60" t="s">
        <v>202</v>
      </c>
      <c r="H14" s="60" t="s">
        <v>203</v>
      </c>
      <c r="I14" s="74">
        <v>1257720</v>
      </c>
      <c r="J14" s="74">
        <v>1257720</v>
      </c>
      <c r="K14" s="170"/>
      <c r="L14" s="170"/>
      <c r="M14" s="123">
        <v>1257720</v>
      </c>
      <c r="N14" s="170"/>
      <c r="O14" s="74"/>
      <c r="P14" s="74"/>
      <c r="Q14" s="74"/>
      <c r="R14" s="74"/>
      <c r="S14" s="74"/>
      <c r="T14" s="74"/>
      <c r="U14" s="74"/>
      <c r="V14" s="74"/>
      <c r="W14" s="74"/>
      <c r="X14" s="74"/>
    </row>
    <row r="15" ht="23" customHeight="1" spans="1:24">
      <c r="A15" s="60" t="s">
        <v>193</v>
      </c>
      <c r="B15" s="60" t="s">
        <v>70</v>
      </c>
      <c r="C15" s="60" t="s">
        <v>194</v>
      </c>
      <c r="D15" s="60" t="s">
        <v>195</v>
      </c>
      <c r="E15" s="60" t="s">
        <v>112</v>
      </c>
      <c r="F15" s="60" t="s">
        <v>113</v>
      </c>
      <c r="G15" s="60" t="s">
        <v>202</v>
      </c>
      <c r="H15" s="60" t="s">
        <v>203</v>
      </c>
      <c r="I15" s="74">
        <v>566400</v>
      </c>
      <c r="J15" s="74">
        <v>566400</v>
      </c>
      <c r="K15" s="170"/>
      <c r="L15" s="170"/>
      <c r="M15" s="123">
        <v>566400</v>
      </c>
      <c r="N15" s="170"/>
      <c r="O15" s="74"/>
      <c r="P15" s="74"/>
      <c r="Q15" s="74"/>
      <c r="R15" s="74"/>
      <c r="S15" s="74"/>
      <c r="T15" s="74"/>
      <c r="U15" s="74"/>
      <c r="V15" s="74"/>
      <c r="W15" s="74"/>
      <c r="X15" s="74"/>
    </row>
    <row r="16" ht="23" customHeight="1" spans="1:24">
      <c r="A16" s="60" t="s">
        <v>193</v>
      </c>
      <c r="B16" s="60" t="s">
        <v>70</v>
      </c>
      <c r="C16" s="60" t="s">
        <v>194</v>
      </c>
      <c r="D16" s="60" t="s">
        <v>195</v>
      </c>
      <c r="E16" s="60" t="s">
        <v>112</v>
      </c>
      <c r="F16" s="60" t="s">
        <v>113</v>
      </c>
      <c r="G16" s="60" t="s">
        <v>202</v>
      </c>
      <c r="H16" s="60" t="s">
        <v>203</v>
      </c>
      <c r="I16" s="74">
        <v>38814</v>
      </c>
      <c r="J16" s="74">
        <v>38814</v>
      </c>
      <c r="K16" s="170"/>
      <c r="L16" s="170"/>
      <c r="M16" s="123">
        <v>38814</v>
      </c>
      <c r="N16" s="170"/>
      <c r="O16" s="74"/>
      <c r="P16" s="74"/>
      <c r="Q16" s="74"/>
      <c r="R16" s="74"/>
      <c r="S16" s="74"/>
      <c r="T16" s="74"/>
      <c r="U16" s="74"/>
      <c r="V16" s="74"/>
      <c r="W16" s="74"/>
      <c r="X16" s="74"/>
    </row>
    <row r="17" ht="23" customHeight="1" spans="1:24">
      <c r="A17" s="60" t="s">
        <v>193</v>
      </c>
      <c r="B17" s="60" t="s">
        <v>70</v>
      </c>
      <c r="C17" s="60" t="s">
        <v>194</v>
      </c>
      <c r="D17" s="60" t="s">
        <v>195</v>
      </c>
      <c r="E17" s="60" t="s">
        <v>112</v>
      </c>
      <c r="F17" s="60" t="s">
        <v>113</v>
      </c>
      <c r="G17" s="60" t="s">
        <v>202</v>
      </c>
      <c r="H17" s="60" t="s">
        <v>203</v>
      </c>
      <c r="I17" s="74">
        <v>1104840</v>
      </c>
      <c r="J17" s="74">
        <v>1104840</v>
      </c>
      <c r="K17" s="170"/>
      <c r="L17" s="170"/>
      <c r="M17" s="123">
        <v>1104840</v>
      </c>
      <c r="N17" s="170"/>
      <c r="O17" s="74"/>
      <c r="P17" s="74"/>
      <c r="Q17" s="74"/>
      <c r="R17" s="74"/>
      <c r="S17" s="74"/>
      <c r="T17" s="74"/>
      <c r="U17" s="74"/>
      <c r="V17" s="74"/>
      <c r="W17" s="74"/>
      <c r="X17" s="74"/>
    </row>
    <row r="18" ht="23" customHeight="1" spans="1:24">
      <c r="A18" s="60" t="s">
        <v>193</v>
      </c>
      <c r="B18" s="60" t="s">
        <v>70</v>
      </c>
      <c r="C18" s="60" t="s">
        <v>204</v>
      </c>
      <c r="D18" s="60" t="s">
        <v>205</v>
      </c>
      <c r="E18" s="60" t="s">
        <v>103</v>
      </c>
      <c r="F18" s="60" t="s">
        <v>104</v>
      </c>
      <c r="G18" s="60" t="s">
        <v>206</v>
      </c>
      <c r="H18" s="60" t="s">
        <v>207</v>
      </c>
      <c r="I18" s="74">
        <v>1096702</v>
      </c>
      <c r="J18" s="74">
        <v>1096702</v>
      </c>
      <c r="K18" s="170"/>
      <c r="L18" s="170"/>
      <c r="M18" s="123">
        <v>1096702</v>
      </c>
      <c r="N18" s="170"/>
      <c r="O18" s="74"/>
      <c r="P18" s="74"/>
      <c r="Q18" s="74"/>
      <c r="R18" s="74"/>
      <c r="S18" s="74"/>
      <c r="T18" s="74"/>
      <c r="U18" s="74"/>
      <c r="V18" s="74"/>
      <c r="W18" s="74"/>
      <c r="X18" s="74"/>
    </row>
    <row r="19" ht="23" customHeight="1" spans="1:24">
      <c r="A19" s="60" t="s">
        <v>193</v>
      </c>
      <c r="B19" s="60" t="s">
        <v>70</v>
      </c>
      <c r="C19" s="60" t="s">
        <v>204</v>
      </c>
      <c r="D19" s="60" t="s">
        <v>205</v>
      </c>
      <c r="E19" s="60" t="s">
        <v>116</v>
      </c>
      <c r="F19" s="60" t="s">
        <v>117</v>
      </c>
      <c r="G19" s="60" t="s">
        <v>208</v>
      </c>
      <c r="H19" s="60" t="s">
        <v>209</v>
      </c>
      <c r="I19" s="74">
        <v>119306.36</v>
      </c>
      <c r="J19" s="74">
        <v>119306.36</v>
      </c>
      <c r="K19" s="170"/>
      <c r="L19" s="170"/>
      <c r="M19" s="123">
        <v>119306.36</v>
      </c>
      <c r="N19" s="170"/>
      <c r="O19" s="74"/>
      <c r="P19" s="74"/>
      <c r="Q19" s="74"/>
      <c r="R19" s="74"/>
      <c r="S19" s="74"/>
      <c r="T19" s="74"/>
      <c r="U19" s="74"/>
      <c r="V19" s="74"/>
      <c r="W19" s="74"/>
      <c r="X19" s="74"/>
    </row>
    <row r="20" ht="23" customHeight="1" spans="1:24">
      <c r="A20" s="60" t="s">
        <v>193</v>
      </c>
      <c r="B20" s="60" t="s">
        <v>70</v>
      </c>
      <c r="C20" s="60" t="s">
        <v>204</v>
      </c>
      <c r="D20" s="60" t="s">
        <v>205</v>
      </c>
      <c r="E20" s="60" t="s">
        <v>116</v>
      </c>
      <c r="F20" s="60" t="s">
        <v>117</v>
      </c>
      <c r="G20" s="60" t="s">
        <v>208</v>
      </c>
      <c r="H20" s="60" t="s">
        <v>209</v>
      </c>
      <c r="I20" s="74">
        <v>496750.82</v>
      </c>
      <c r="J20" s="74">
        <v>496750.82</v>
      </c>
      <c r="K20" s="170"/>
      <c r="L20" s="170"/>
      <c r="M20" s="123">
        <v>496750.82</v>
      </c>
      <c r="N20" s="170"/>
      <c r="O20" s="74"/>
      <c r="P20" s="74"/>
      <c r="Q20" s="74"/>
      <c r="R20" s="74"/>
      <c r="S20" s="74"/>
      <c r="T20" s="74"/>
      <c r="U20" s="74"/>
      <c r="V20" s="74"/>
      <c r="W20" s="74"/>
      <c r="X20" s="74"/>
    </row>
    <row r="21" ht="23" customHeight="1" spans="1:24">
      <c r="A21" s="60" t="s">
        <v>193</v>
      </c>
      <c r="B21" s="60" t="s">
        <v>70</v>
      </c>
      <c r="C21" s="60" t="s">
        <v>204</v>
      </c>
      <c r="D21" s="60" t="s">
        <v>205</v>
      </c>
      <c r="E21" s="60" t="s">
        <v>118</v>
      </c>
      <c r="F21" s="60" t="s">
        <v>119</v>
      </c>
      <c r="G21" s="60" t="s">
        <v>210</v>
      </c>
      <c r="H21" s="60" t="s">
        <v>211</v>
      </c>
      <c r="I21" s="74">
        <v>314399.25</v>
      </c>
      <c r="J21" s="74">
        <v>314399.25</v>
      </c>
      <c r="K21" s="170"/>
      <c r="L21" s="170"/>
      <c r="M21" s="123">
        <v>314399.25</v>
      </c>
      <c r="N21" s="170"/>
      <c r="O21" s="74"/>
      <c r="P21" s="74"/>
      <c r="Q21" s="74"/>
      <c r="R21" s="74"/>
      <c r="S21" s="74"/>
      <c r="T21" s="74"/>
      <c r="U21" s="74"/>
      <c r="V21" s="74"/>
      <c r="W21" s="74"/>
      <c r="X21" s="74"/>
    </row>
    <row r="22" ht="23" customHeight="1" spans="1:24">
      <c r="A22" s="60" t="s">
        <v>193</v>
      </c>
      <c r="B22" s="60" t="s">
        <v>70</v>
      </c>
      <c r="C22" s="60" t="s">
        <v>204</v>
      </c>
      <c r="D22" s="60" t="s">
        <v>205</v>
      </c>
      <c r="E22" s="60" t="s">
        <v>107</v>
      </c>
      <c r="F22" s="60" t="s">
        <v>106</v>
      </c>
      <c r="G22" s="60" t="s">
        <v>212</v>
      </c>
      <c r="H22" s="60" t="s">
        <v>213</v>
      </c>
      <c r="I22" s="74">
        <v>47980.7</v>
      </c>
      <c r="J22" s="74">
        <v>47980.7</v>
      </c>
      <c r="K22" s="170"/>
      <c r="L22" s="170"/>
      <c r="M22" s="123">
        <v>47980.7</v>
      </c>
      <c r="N22" s="170"/>
      <c r="O22" s="74"/>
      <c r="P22" s="74"/>
      <c r="Q22" s="74"/>
      <c r="R22" s="74"/>
      <c r="S22" s="74"/>
      <c r="T22" s="74"/>
      <c r="U22" s="74"/>
      <c r="V22" s="74"/>
      <c r="W22" s="74"/>
      <c r="X22" s="74"/>
    </row>
    <row r="23" ht="23" customHeight="1" spans="1:24">
      <c r="A23" s="60" t="s">
        <v>193</v>
      </c>
      <c r="B23" s="60" t="s">
        <v>70</v>
      </c>
      <c r="C23" s="60" t="s">
        <v>204</v>
      </c>
      <c r="D23" s="60" t="s">
        <v>205</v>
      </c>
      <c r="E23" s="60" t="s">
        <v>120</v>
      </c>
      <c r="F23" s="60" t="s">
        <v>121</v>
      </c>
      <c r="G23" s="60" t="s">
        <v>212</v>
      </c>
      <c r="H23" s="60" t="s">
        <v>213</v>
      </c>
      <c r="I23" s="74">
        <v>30486.48</v>
      </c>
      <c r="J23" s="74">
        <v>30486.48</v>
      </c>
      <c r="K23" s="170"/>
      <c r="L23" s="170"/>
      <c r="M23" s="123">
        <v>30486.48</v>
      </c>
      <c r="N23" s="170"/>
      <c r="O23" s="74"/>
      <c r="P23" s="74"/>
      <c r="Q23" s="74"/>
      <c r="R23" s="74"/>
      <c r="S23" s="74"/>
      <c r="T23" s="74"/>
      <c r="U23" s="74"/>
      <c r="V23" s="74"/>
      <c r="W23" s="74"/>
      <c r="X23" s="74"/>
    </row>
    <row r="24" ht="23" customHeight="1" spans="1:24">
      <c r="A24" s="60" t="s">
        <v>193</v>
      </c>
      <c r="B24" s="60" t="s">
        <v>70</v>
      </c>
      <c r="C24" s="60" t="s">
        <v>204</v>
      </c>
      <c r="D24" s="60" t="s">
        <v>205</v>
      </c>
      <c r="E24" s="60" t="s">
        <v>120</v>
      </c>
      <c r="F24" s="60" t="s">
        <v>121</v>
      </c>
      <c r="G24" s="60" t="s">
        <v>212</v>
      </c>
      <c r="H24" s="60" t="s">
        <v>213</v>
      </c>
      <c r="I24" s="74">
        <v>13570</v>
      </c>
      <c r="J24" s="74">
        <v>13570</v>
      </c>
      <c r="K24" s="170"/>
      <c r="L24" s="170"/>
      <c r="M24" s="123">
        <v>13570</v>
      </c>
      <c r="N24" s="170"/>
      <c r="O24" s="74"/>
      <c r="P24" s="74"/>
      <c r="Q24" s="74"/>
      <c r="R24" s="74"/>
      <c r="S24" s="74"/>
      <c r="T24" s="74"/>
      <c r="U24" s="74"/>
      <c r="V24" s="74"/>
      <c r="W24" s="74"/>
      <c r="X24" s="74"/>
    </row>
    <row r="25" ht="23" customHeight="1" spans="1:24">
      <c r="A25" s="60" t="s">
        <v>193</v>
      </c>
      <c r="B25" s="60" t="s">
        <v>70</v>
      </c>
      <c r="C25" s="60" t="s">
        <v>214</v>
      </c>
      <c r="D25" s="60" t="s">
        <v>127</v>
      </c>
      <c r="E25" s="60" t="s">
        <v>126</v>
      </c>
      <c r="F25" s="60" t="s">
        <v>127</v>
      </c>
      <c r="G25" s="60" t="s">
        <v>215</v>
      </c>
      <c r="H25" s="60" t="s">
        <v>127</v>
      </c>
      <c r="I25" s="74">
        <v>992475</v>
      </c>
      <c r="J25" s="74">
        <v>992475</v>
      </c>
      <c r="K25" s="170"/>
      <c r="L25" s="170"/>
      <c r="M25" s="123">
        <v>992475</v>
      </c>
      <c r="N25" s="170"/>
      <c r="O25" s="74"/>
      <c r="P25" s="74"/>
      <c r="Q25" s="74"/>
      <c r="R25" s="74"/>
      <c r="S25" s="74"/>
      <c r="T25" s="74"/>
      <c r="U25" s="74"/>
      <c r="V25" s="74"/>
      <c r="W25" s="74"/>
      <c r="X25" s="74"/>
    </row>
    <row r="26" ht="23" customHeight="1" spans="1:24">
      <c r="A26" s="60" t="s">
        <v>193</v>
      </c>
      <c r="B26" s="60" t="s">
        <v>70</v>
      </c>
      <c r="C26" s="60" t="s">
        <v>216</v>
      </c>
      <c r="D26" s="60" t="s">
        <v>217</v>
      </c>
      <c r="E26" s="60" t="s">
        <v>112</v>
      </c>
      <c r="F26" s="60" t="s">
        <v>113</v>
      </c>
      <c r="G26" s="60" t="s">
        <v>218</v>
      </c>
      <c r="H26" s="60" t="s">
        <v>219</v>
      </c>
      <c r="I26" s="74">
        <v>24250</v>
      </c>
      <c r="J26" s="74">
        <v>24250</v>
      </c>
      <c r="K26" s="170"/>
      <c r="L26" s="170"/>
      <c r="M26" s="123">
        <v>24250</v>
      </c>
      <c r="N26" s="170"/>
      <c r="O26" s="74"/>
      <c r="P26" s="74"/>
      <c r="Q26" s="74"/>
      <c r="R26" s="74"/>
      <c r="S26" s="74"/>
      <c r="T26" s="74"/>
      <c r="U26" s="74"/>
      <c r="V26" s="74"/>
      <c r="W26" s="74"/>
      <c r="X26" s="74"/>
    </row>
    <row r="27" ht="23" customHeight="1" spans="1:24">
      <c r="A27" s="60" t="s">
        <v>193</v>
      </c>
      <c r="B27" s="60" t="s">
        <v>70</v>
      </c>
      <c r="C27" s="60" t="s">
        <v>220</v>
      </c>
      <c r="D27" s="60" t="s">
        <v>221</v>
      </c>
      <c r="E27" s="60" t="s">
        <v>101</v>
      </c>
      <c r="F27" s="60" t="s">
        <v>102</v>
      </c>
      <c r="G27" s="60" t="s">
        <v>222</v>
      </c>
      <c r="H27" s="60" t="s">
        <v>223</v>
      </c>
      <c r="I27" s="74">
        <v>27000</v>
      </c>
      <c r="J27" s="74">
        <v>27000</v>
      </c>
      <c r="K27" s="170"/>
      <c r="L27" s="170"/>
      <c r="M27" s="123">
        <v>27000</v>
      </c>
      <c r="N27" s="170"/>
      <c r="O27" s="74"/>
      <c r="P27" s="74"/>
      <c r="Q27" s="74"/>
      <c r="R27" s="74"/>
      <c r="S27" s="74"/>
      <c r="T27" s="74"/>
      <c r="U27" s="74"/>
      <c r="V27" s="74"/>
      <c r="W27" s="74"/>
      <c r="X27" s="74"/>
    </row>
    <row r="28" ht="23" customHeight="1" spans="1:24">
      <c r="A28" s="60" t="s">
        <v>193</v>
      </c>
      <c r="B28" s="60" t="s">
        <v>70</v>
      </c>
      <c r="C28" s="60" t="s">
        <v>220</v>
      </c>
      <c r="D28" s="60" t="s">
        <v>221</v>
      </c>
      <c r="E28" s="60" t="s">
        <v>112</v>
      </c>
      <c r="F28" s="60" t="s">
        <v>113</v>
      </c>
      <c r="G28" s="60" t="s">
        <v>224</v>
      </c>
      <c r="H28" s="60" t="s">
        <v>225</v>
      </c>
      <c r="I28" s="74">
        <v>19200</v>
      </c>
      <c r="J28" s="74">
        <v>19200</v>
      </c>
      <c r="K28" s="170"/>
      <c r="L28" s="170"/>
      <c r="M28" s="123">
        <v>19200</v>
      </c>
      <c r="N28" s="170"/>
      <c r="O28" s="74"/>
      <c r="P28" s="74"/>
      <c r="Q28" s="74"/>
      <c r="R28" s="74"/>
      <c r="S28" s="74"/>
      <c r="T28" s="74"/>
      <c r="U28" s="74"/>
      <c r="V28" s="74"/>
      <c r="W28" s="74"/>
      <c r="X28" s="74"/>
    </row>
    <row r="29" ht="23" customHeight="1" spans="1:24">
      <c r="A29" s="60" t="s">
        <v>193</v>
      </c>
      <c r="B29" s="60" t="s">
        <v>70</v>
      </c>
      <c r="C29" s="60" t="s">
        <v>226</v>
      </c>
      <c r="D29" s="60" t="s">
        <v>227</v>
      </c>
      <c r="E29" s="60" t="s">
        <v>101</v>
      </c>
      <c r="F29" s="60" t="s">
        <v>102</v>
      </c>
      <c r="G29" s="60" t="s">
        <v>228</v>
      </c>
      <c r="H29" s="60" t="s">
        <v>229</v>
      </c>
      <c r="I29" s="74">
        <v>591681</v>
      </c>
      <c r="J29" s="74">
        <v>591681</v>
      </c>
      <c r="K29" s="170"/>
      <c r="L29" s="170"/>
      <c r="M29" s="123">
        <v>591681</v>
      </c>
      <c r="N29" s="170"/>
      <c r="O29" s="74"/>
      <c r="P29" s="74"/>
      <c r="Q29" s="74"/>
      <c r="R29" s="74"/>
      <c r="S29" s="74"/>
      <c r="T29" s="74"/>
      <c r="U29" s="74"/>
      <c r="V29" s="74"/>
      <c r="W29" s="74"/>
      <c r="X29" s="74"/>
    </row>
    <row r="30" ht="23" customHeight="1" spans="1:24">
      <c r="A30" s="31" t="s">
        <v>166</v>
      </c>
      <c r="B30" s="164"/>
      <c r="C30" s="165"/>
      <c r="D30" s="165"/>
      <c r="E30" s="165"/>
      <c r="F30" s="165"/>
      <c r="G30" s="165"/>
      <c r="H30" s="166"/>
      <c r="I30" s="74">
        <v>10727788.61</v>
      </c>
      <c r="J30" s="74">
        <v>10727788.61</v>
      </c>
      <c r="K30" s="74"/>
      <c r="L30" s="74"/>
      <c r="M30" s="123">
        <v>10727788.61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</row>
  </sheetData>
  <mergeCells count="31">
    <mergeCell ref="A2:X2"/>
    <mergeCell ref="A3:H3"/>
    <mergeCell ref="I4:X4"/>
    <mergeCell ref="J5:N5"/>
    <mergeCell ref="O5:Q5"/>
    <mergeCell ref="S5:X5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57638888888889" right="0.357638888888889" top="0.802777777777778" bottom="0.409027777777778" header="0.5" footer="0.5"/>
  <pageSetup paperSize="9" scale="5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3"/>
  <sheetViews>
    <sheetView showZeros="0" topLeftCell="C1" workbookViewId="0">
      <selection activeCell="C4" sqref="C4:C7"/>
    </sheetView>
  </sheetViews>
  <sheetFormatPr defaultColWidth="9.14166666666667" defaultRowHeight="14.25" customHeight="1"/>
  <cols>
    <col min="1" max="1" width="15.25" customWidth="1"/>
    <col min="2" max="2" width="18.375" customWidth="1"/>
    <col min="3" max="3" width="32.85" customWidth="1"/>
    <col min="4" max="4" width="19.625" customWidth="1"/>
    <col min="5" max="5" width="8.875" customWidth="1"/>
    <col min="6" max="6" width="11.875" customWidth="1"/>
    <col min="7" max="7" width="8.75" customWidth="1"/>
    <col min="8" max="8" width="16.875" customWidth="1"/>
    <col min="9" max="9" width="12.5" customWidth="1"/>
    <col min="10" max="10" width="7.5" customWidth="1"/>
    <col min="11" max="11" width="11.25" customWidth="1"/>
    <col min="12" max="12" width="8.875" customWidth="1"/>
    <col min="13" max="13" width="9.125" customWidth="1"/>
    <col min="14" max="14" width="8.5" customWidth="1"/>
    <col min="15" max="15" width="9" customWidth="1"/>
    <col min="16" max="16" width="9.25" customWidth="1"/>
    <col min="17" max="17" width="9" customWidth="1"/>
    <col min="18" max="18" width="12.25" customWidth="1"/>
    <col min="19" max="19" width="12" customWidth="1"/>
    <col min="20" max="20" width="8.125" customWidth="1"/>
    <col min="21" max="21" width="8.875" customWidth="1"/>
    <col min="22" max="22" width="8.5" customWidth="1"/>
    <col min="23" max="23" width="8.875" customWidth="1"/>
  </cols>
  <sheetData>
    <row r="1" ht="13.5" customHeight="1" spans="2:23">
      <c r="B1" s="154"/>
      <c r="E1" s="1"/>
      <c r="F1" s="1"/>
      <c r="G1" s="1"/>
      <c r="H1" s="1"/>
      <c r="U1" s="154"/>
      <c r="W1" s="159" t="s">
        <v>230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"单位名称："&amp;"嵩明县妇幼健康服务中心"</f>
        <v>单位名称：嵩明县妇幼健康服务中心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4"/>
      <c r="W3" s="136" t="s">
        <v>1</v>
      </c>
    </row>
    <row r="4" ht="21.75" customHeight="1" spans="1:23">
      <c r="A4" s="8" t="s">
        <v>231</v>
      </c>
      <c r="B4" s="9" t="s">
        <v>177</v>
      </c>
      <c r="C4" s="8" t="s">
        <v>178</v>
      </c>
      <c r="D4" s="8" t="s">
        <v>232</v>
      </c>
      <c r="E4" s="9" t="s">
        <v>179</v>
      </c>
      <c r="F4" s="9" t="s">
        <v>180</v>
      </c>
      <c r="G4" s="9" t="s">
        <v>233</v>
      </c>
      <c r="H4" s="9" t="s">
        <v>234</v>
      </c>
      <c r="I4" s="26" t="s">
        <v>55</v>
      </c>
      <c r="J4" s="10" t="s">
        <v>235</v>
      </c>
      <c r="K4" s="11"/>
      <c r="L4" s="11"/>
      <c r="M4" s="12"/>
      <c r="N4" s="10" t="s">
        <v>185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55" t="s">
        <v>58</v>
      </c>
      <c r="K5" s="15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191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57" t="s">
        <v>57</v>
      </c>
      <c r="K6" s="15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7" t="s">
        <v>57</v>
      </c>
      <c r="K7" s="77" t="s">
        <v>236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79" t="s">
        <v>205</v>
      </c>
      <c r="B9" s="79" t="s">
        <v>237</v>
      </c>
      <c r="C9" s="79" t="s">
        <v>238</v>
      </c>
      <c r="D9" s="79" t="s">
        <v>70</v>
      </c>
      <c r="E9" s="79" t="s">
        <v>112</v>
      </c>
      <c r="F9" s="79" t="s">
        <v>113</v>
      </c>
      <c r="G9" s="79" t="s">
        <v>212</v>
      </c>
      <c r="H9" s="79" t="s">
        <v>213</v>
      </c>
      <c r="I9" s="74">
        <v>840000</v>
      </c>
      <c r="J9" s="74"/>
      <c r="K9" s="123"/>
      <c r="L9" s="74"/>
      <c r="M9" s="74"/>
      <c r="N9" s="74"/>
      <c r="O9" s="74"/>
      <c r="P9" s="74"/>
      <c r="Q9" s="74"/>
      <c r="R9" s="74">
        <v>840000</v>
      </c>
      <c r="S9" s="74">
        <v>840000</v>
      </c>
      <c r="T9" s="74"/>
      <c r="U9" s="74"/>
      <c r="V9" s="74"/>
      <c r="W9" s="74"/>
    </row>
    <row r="10" ht="21.75" customHeight="1" spans="1:23">
      <c r="A10" s="79" t="s">
        <v>239</v>
      </c>
      <c r="B10" s="79" t="s">
        <v>240</v>
      </c>
      <c r="C10" s="79" t="s">
        <v>241</v>
      </c>
      <c r="D10" s="79" t="s">
        <v>70</v>
      </c>
      <c r="E10" s="79" t="s">
        <v>112</v>
      </c>
      <c r="F10" s="79" t="s">
        <v>113</v>
      </c>
      <c r="G10" s="79" t="s">
        <v>242</v>
      </c>
      <c r="H10" s="79" t="s">
        <v>239</v>
      </c>
      <c r="I10" s="74">
        <v>13600000</v>
      </c>
      <c r="J10" s="74"/>
      <c r="K10" s="123"/>
      <c r="L10" s="74"/>
      <c r="M10" s="74"/>
      <c r="N10" s="74"/>
      <c r="O10" s="74"/>
      <c r="P10" s="74"/>
      <c r="Q10" s="74"/>
      <c r="R10" s="74">
        <v>13600000</v>
      </c>
      <c r="S10" s="74">
        <v>13600000</v>
      </c>
      <c r="T10" s="74"/>
      <c r="U10" s="74"/>
      <c r="V10" s="74"/>
      <c r="W10" s="74"/>
    </row>
    <row r="11" ht="21.75" customHeight="1" spans="1:23">
      <c r="A11" s="79" t="s">
        <v>243</v>
      </c>
      <c r="B11" s="79" t="s">
        <v>244</v>
      </c>
      <c r="C11" s="79" t="s">
        <v>245</v>
      </c>
      <c r="D11" s="79" t="s">
        <v>70</v>
      </c>
      <c r="E11" s="79" t="s">
        <v>112</v>
      </c>
      <c r="F11" s="79" t="s">
        <v>113</v>
      </c>
      <c r="G11" s="79" t="s">
        <v>222</v>
      </c>
      <c r="H11" s="79" t="s">
        <v>223</v>
      </c>
      <c r="I11" s="74">
        <v>467000</v>
      </c>
      <c r="J11" s="74"/>
      <c r="K11" s="123"/>
      <c r="L11" s="74"/>
      <c r="M11" s="74"/>
      <c r="N11" s="74"/>
      <c r="O11" s="74"/>
      <c r="P11" s="74"/>
      <c r="Q11" s="74"/>
      <c r="R11" s="74">
        <v>467000</v>
      </c>
      <c r="S11" s="74">
        <v>467000</v>
      </c>
      <c r="T11" s="74"/>
      <c r="U11" s="74"/>
      <c r="V11" s="74"/>
      <c r="W11" s="74"/>
    </row>
    <row r="12" ht="21.75" customHeight="1" spans="1:23">
      <c r="A12" s="79" t="s">
        <v>243</v>
      </c>
      <c r="B12" s="79" t="s">
        <v>244</v>
      </c>
      <c r="C12" s="79" t="s">
        <v>245</v>
      </c>
      <c r="D12" s="79" t="s">
        <v>70</v>
      </c>
      <c r="E12" s="79" t="s">
        <v>112</v>
      </c>
      <c r="F12" s="79" t="s">
        <v>113</v>
      </c>
      <c r="G12" s="79" t="s">
        <v>246</v>
      </c>
      <c r="H12" s="79" t="s">
        <v>247</v>
      </c>
      <c r="I12" s="74">
        <v>40000</v>
      </c>
      <c r="J12" s="74"/>
      <c r="K12" s="123"/>
      <c r="L12" s="74"/>
      <c r="M12" s="74"/>
      <c r="N12" s="74"/>
      <c r="O12" s="74"/>
      <c r="P12" s="74"/>
      <c r="Q12" s="74"/>
      <c r="R12" s="74">
        <v>40000</v>
      </c>
      <c r="S12" s="74">
        <v>40000</v>
      </c>
      <c r="T12" s="74"/>
      <c r="U12" s="74"/>
      <c r="V12" s="74"/>
      <c r="W12" s="74"/>
    </row>
    <row r="13" ht="21.75" customHeight="1" spans="1:23">
      <c r="A13" s="79" t="s">
        <v>243</v>
      </c>
      <c r="B13" s="79" t="s">
        <v>244</v>
      </c>
      <c r="C13" s="79" t="s">
        <v>245</v>
      </c>
      <c r="D13" s="79" t="s">
        <v>70</v>
      </c>
      <c r="E13" s="79" t="s">
        <v>112</v>
      </c>
      <c r="F13" s="79" t="s">
        <v>113</v>
      </c>
      <c r="G13" s="79" t="s">
        <v>248</v>
      </c>
      <c r="H13" s="79" t="s">
        <v>249</v>
      </c>
      <c r="I13" s="74">
        <v>100000</v>
      </c>
      <c r="J13" s="74"/>
      <c r="K13" s="123"/>
      <c r="L13" s="74"/>
      <c r="M13" s="74"/>
      <c r="N13" s="74"/>
      <c r="O13" s="74"/>
      <c r="P13" s="74"/>
      <c r="Q13" s="74"/>
      <c r="R13" s="74">
        <v>100000</v>
      </c>
      <c r="S13" s="74">
        <v>100000</v>
      </c>
      <c r="T13" s="74"/>
      <c r="U13" s="74"/>
      <c r="V13" s="74"/>
      <c r="W13" s="74"/>
    </row>
    <row r="14" ht="21.75" customHeight="1" spans="1:23">
      <c r="A14" s="79" t="s">
        <v>243</v>
      </c>
      <c r="B14" s="79" t="s">
        <v>244</v>
      </c>
      <c r="C14" s="79" t="s">
        <v>245</v>
      </c>
      <c r="D14" s="79" t="s">
        <v>70</v>
      </c>
      <c r="E14" s="79" t="s">
        <v>112</v>
      </c>
      <c r="F14" s="79" t="s">
        <v>113</v>
      </c>
      <c r="G14" s="79" t="s">
        <v>250</v>
      </c>
      <c r="H14" s="79" t="s">
        <v>251</v>
      </c>
      <c r="I14" s="74">
        <v>40000</v>
      </c>
      <c r="J14" s="74"/>
      <c r="K14" s="123"/>
      <c r="L14" s="74"/>
      <c r="M14" s="74"/>
      <c r="N14" s="74"/>
      <c r="O14" s="74"/>
      <c r="P14" s="74"/>
      <c r="Q14" s="74"/>
      <c r="R14" s="74">
        <v>40000</v>
      </c>
      <c r="S14" s="74">
        <v>40000</v>
      </c>
      <c r="T14" s="74"/>
      <c r="U14" s="74"/>
      <c r="V14" s="74"/>
      <c r="W14" s="74"/>
    </row>
    <row r="15" ht="21.75" customHeight="1" spans="1:23">
      <c r="A15" s="79" t="s">
        <v>243</v>
      </c>
      <c r="B15" s="79" t="s">
        <v>244</v>
      </c>
      <c r="C15" s="79" t="s">
        <v>245</v>
      </c>
      <c r="D15" s="79" t="s">
        <v>70</v>
      </c>
      <c r="E15" s="79" t="s">
        <v>112</v>
      </c>
      <c r="F15" s="79" t="s">
        <v>113</v>
      </c>
      <c r="G15" s="79" t="s">
        <v>252</v>
      </c>
      <c r="H15" s="79" t="s">
        <v>253</v>
      </c>
      <c r="I15" s="74">
        <v>108000</v>
      </c>
      <c r="J15" s="74"/>
      <c r="K15" s="123"/>
      <c r="L15" s="74"/>
      <c r="M15" s="74"/>
      <c r="N15" s="74"/>
      <c r="O15" s="74"/>
      <c r="P15" s="74"/>
      <c r="Q15" s="74"/>
      <c r="R15" s="74">
        <v>108000</v>
      </c>
      <c r="S15" s="74">
        <v>108000</v>
      </c>
      <c r="T15" s="74"/>
      <c r="U15" s="74"/>
      <c r="V15" s="74"/>
      <c r="W15" s="74"/>
    </row>
    <row r="16" ht="21.75" customHeight="1" spans="1:23">
      <c r="A16" s="79" t="s">
        <v>243</v>
      </c>
      <c r="B16" s="79" t="s">
        <v>244</v>
      </c>
      <c r="C16" s="79" t="s">
        <v>245</v>
      </c>
      <c r="D16" s="79" t="s">
        <v>70</v>
      </c>
      <c r="E16" s="79" t="s">
        <v>112</v>
      </c>
      <c r="F16" s="79" t="s">
        <v>113</v>
      </c>
      <c r="G16" s="79" t="s">
        <v>254</v>
      </c>
      <c r="H16" s="79" t="s">
        <v>255</v>
      </c>
      <c r="I16" s="74">
        <v>100000</v>
      </c>
      <c r="J16" s="74"/>
      <c r="K16" s="123"/>
      <c r="L16" s="74"/>
      <c r="M16" s="74"/>
      <c r="N16" s="74"/>
      <c r="O16" s="74"/>
      <c r="P16" s="74"/>
      <c r="Q16" s="74"/>
      <c r="R16" s="74">
        <v>100000</v>
      </c>
      <c r="S16" s="74">
        <v>100000</v>
      </c>
      <c r="T16" s="74"/>
      <c r="U16" s="74"/>
      <c r="V16" s="74"/>
      <c r="W16" s="74"/>
    </row>
    <row r="17" ht="21.75" customHeight="1" spans="1:23">
      <c r="A17" s="79" t="s">
        <v>243</v>
      </c>
      <c r="B17" s="79" t="s">
        <v>244</v>
      </c>
      <c r="C17" s="79" t="s">
        <v>245</v>
      </c>
      <c r="D17" s="79" t="s">
        <v>70</v>
      </c>
      <c r="E17" s="79" t="s">
        <v>112</v>
      </c>
      <c r="F17" s="79" t="s">
        <v>113</v>
      </c>
      <c r="G17" s="79" t="s">
        <v>256</v>
      </c>
      <c r="H17" s="79" t="s">
        <v>257</v>
      </c>
      <c r="I17" s="74">
        <v>150000</v>
      </c>
      <c r="J17" s="74"/>
      <c r="K17" s="123"/>
      <c r="L17" s="74"/>
      <c r="M17" s="74"/>
      <c r="N17" s="74"/>
      <c r="O17" s="74"/>
      <c r="P17" s="74"/>
      <c r="Q17" s="74"/>
      <c r="R17" s="74">
        <v>150000</v>
      </c>
      <c r="S17" s="74">
        <v>150000</v>
      </c>
      <c r="T17" s="74"/>
      <c r="U17" s="74"/>
      <c r="V17" s="74"/>
      <c r="W17" s="74"/>
    </row>
    <row r="18" ht="21.75" customHeight="1" spans="1:23">
      <c r="A18" s="79" t="s">
        <v>243</v>
      </c>
      <c r="B18" s="79" t="s">
        <v>244</v>
      </c>
      <c r="C18" s="79" t="s">
        <v>245</v>
      </c>
      <c r="D18" s="79" t="s">
        <v>70</v>
      </c>
      <c r="E18" s="79" t="s">
        <v>112</v>
      </c>
      <c r="F18" s="79" t="s">
        <v>113</v>
      </c>
      <c r="G18" s="79" t="s">
        <v>258</v>
      </c>
      <c r="H18" s="79" t="s">
        <v>259</v>
      </c>
      <c r="I18" s="74">
        <v>150000</v>
      </c>
      <c r="J18" s="74"/>
      <c r="K18" s="123"/>
      <c r="L18" s="74"/>
      <c r="M18" s="74"/>
      <c r="N18" s="74"/>
      <c r="O18" s="74"/>
      <c r="P18" s="74"/>
      <c r="Q18" s="74"/>
      <c r="R18" s="74">
        <v>150000</v>
      </c>
      <c r="S18" s="74">
        <v>150000</v>
      </c>
      <c r="T18" s="74"/>
      <c r="U18" s="74"/>
      <c r="V18" s="74"/>
      <c r="W18" s="74"/>
    </row>
    <row r="19" ht="21.75" customHeight="1" spans="1:23">
      <c r="A19" s="79" t="s">
        <v>243</v>
      </c>
      <c r="B19" s="79" t="s">
        <v>244</v>
      </c>
      <c r="C19" s="79" t="s">
        <v>245</v>
      </c>
      <c r="D19" s="79" t="s">
        <v>70</v>
      </c>
      <c r="E19" s="79" t="s">
        <v>112</v>
      </c>
      <c r="F19" s="79" t="s">
        <v>113</v>
      </c>
      <c r="G19" s="79" t="s">
        <v>260</v>
      </c>
      <c r="H19" s="79" t="s">
        <v>171</v>
      </c>
      <c r="I19" s="74">
        <v>15000</v>
      </c>
      <c r="J19" s="74"/>
      <c r="K19" s="123"/>
      <c r="L19" s="74"/>
      <c r="M19" s="74"/>
      <c r="N19" s="74"/>
      <c r="O19" s="74"/>
      <c r="P19" s="74"/>
      <c r="Q19" s="74"/>
      <c r="R19" s="74">
        <v>15000</v>
      </c>
      <c r="S19" s="74">
        <v>15000</v>
      </c>
      <c r="T19" s="74"/>
      <c r="U19" s="74"/>
      <c r="V19" s="74"/>
      <c r="W19" s="74"/>
    </row>
    <row r="20" ht="21.75" customHeight="1" spans="1:23">
      <c r="A20" s="79" t="s">
        <v>243</v>
      </c>
      <c r="B20" s="79" t="s">
        <v>244</v>
      </c>
      <c r="C20" s="79" t="s">
        <v>245</v>
      </c>
      <c r="D20" s="79" t="s">
        <v>70</v>
      </c>
      <c r="E20" s="79" t="s">
        <v>112</v>
      </c>
      <c r="F20" s="79" t="s">
        <v>113</v>
      </c>
      <c r="G20" s="79" t="s">
        <v>261</v>
      </c>
      <c r="H20" s="79" t="s">
        <v>262</v>
      </c>
      <c r="I20" s="74">
        <v>6640000</v>
      </c>
      <c r="J20" s="74"/>
      <c r="K20" s="123"/>
      <c r="L20" s="74"/>
      <c r="M20" s="74"/>
      <c r="N20" s="74"/>
      <c r="O20" s="74"/>
      <c r="P20" s="74"/>
      <c r="Q20" s="74"/>
      <c r="R20" s="74">
        <v>6640000</v>
      </c>
      <c r="S20" s="74">
        <v>6640000</v>
      </c>
      <c r="T20" s="74"/>
      <c r="U20" s="74"/>
      <c r="V20" s="74"/>
      <c r="W20" s="74"/>
    </row>
    <row r="21" ht="21.75" customHeight="1" spans="1:23">
      <c r="A21" s="79" t="s">
        <v>243</v>
      </c>
      <c r="B21" s="79" t="s">
        <v>244</v>
      </c>
      <c r="C21" s="79" t="s">
        <v>245</v>
      </c>
      <c r="D21" s="79" t="s">
        <v>70</v>
      </c>
      <c r="E21" s="79" t="s">
        <v>112</v>
      </c>
      <c r="F21" s="79" t="s">
        <v>113</v>
      </c>
      <c r="G21" s="79" t="s">
        <v>263</v>
      </c>
      <c r="H21" s="79" t="s">
        <v>264</v>
      </c>
      <c r="I21" s="74">
        <v>150000</v>
      </c>
      <c r="J21" s="74"/>
      <c r="K21" s="123"/>
      <c r="L21" s="74"/>
      <c r="M21" s="74"/>
      <c r="N21" s="74"/>
      <c r="O21" s="74"/>
      <c r="P21" s="74"/>
      <c r="Q21" s="74"/>
      <c r="R21" s="74">
        <v>150000</v>
      </c>
      <c r="S21" s="74">
        <v>150000</v>
      </c>
      <c r="T21" s="74"/>
      <c r="U21" s="74"/>
      <c r="V21" s="74"/>
      <c r="W21" s="74"/>
    </row>
    <row r="22" ht="21.75" customHeight="1" spans="1:23">
      <c r="A22" s="79" t="s">
        <v>243</v>
      </c>
      <c r="B22" s="79" t="s">
        <v>244</v>
      </c>
      <c r="C22" s="79" t="s">
        <v>245</v>
      </c>
      <c r="D22" s="79" t="s">
        <v>70</v>
      </c>
      <c r="E22" s="79" t="s">
        <v>112</v>
      </c>
      <c r="F22" s="79" t="s">
        <v>113</v>
      </c>
      <c r="G22" s="79" t="s">
        <v>265</v>
      </c>
      <c r="H22" s="79" t="s">
        <v>266</v>
      </c>
      <c r="I22" s="74">
        <v>550000</v>
      </c>
      <c r="J22" s="74"/>
      <c r="K22" s="123"/>
      <c r="L22" s="74"/>
      <c r="M22" s="74"/>
      <c r="N22" s="74"/>
      <c r="O22" s="74"/>
      <c r="P22" s="74"/>
      <c r="Q22" s="74"/>
      <c r="R22" s="74">
        <v>550000</v>
      </c>
      <c r="S22" s="74">
        <v>550000</v>
      </c>
      <c r="T22" s="74"/>
      <c r="U22" s="74"/>
      <c r="V22" s="74"/>
      <c r="W22" s="74"/>
    </row>
    <row r="23" ht="21.75" customHeight="1" spans="1:23">
      <c r="A23" s="79" t="s">
        <v>243</v>
      </c>
      <c r="B23" s="79" t="s">
        <v>244</v>
      </c>
      <c r="C23" s="79" t="s">
        <v>245</v>
      </c>
      <c r="D23" s="79" t="s">
        <v>70</v>
      </c>
      <c r="E23" s="79" t="s">
        <v>112</v>
      </c>
      <c r="F23" s="79" t="s">
        <v>113</v>
      </c>
      <c r="G23" s="79" t="s">
        <v>224</v>
      </c>
      <c r="H23" s="79" t="s">
        <v>225</v>
      </c>
      <c r="I23" s="74">
        <v>30000</v>
      </c>
      <c r="J23" s="74"/>
      <c r="K23" s="123"/>
      <c r="L23" s="74"/>
      <c r="M23" s="74"/>
      <c r="N23" s="74"/>
      <c r="O23" s="74"/>
      <c r="P23" s="74"/>
      <c r="Q23" s="74"/>
      <c r="R23" s="74">
        <v>30000</v>
      </c>
      <c r="S23" s="74">
        <v>30000</v>
      </c>
      <c r="T23" s="74"/>
      <c r="U23" s="74"/>
      <c r="V23" s="74"/>
      <c r="W23" s="74"/>
    </row>
    <row r="24" ht="21.75" customHeight="1" spans="1:23">
      <c r="A24" s="79" t="s">
        <v>243</v>
      </c>
      <c r="B24" s="79" t="s">
        <v>244</v>
      </c>
      <c r="C24" s="79" t="s">
        <v>245</v>
      </c>
      <c r="D24" s="79" t="s">
        <v>70</v>
      </c>
      <c r="E24" s="79" t="s">
        <v>112</v>
      </c>
      <c r="F24" s="79" t="s">
        <v>113</v>
      </c>
      <c r="G24" s="79" t="s">
        <v>218</v>
      </c>
      <c r="H24" s="79" t="s">
        <v>219</v>
      </c>
      <c r="I24" s="74">
        <v>30000</v>
      </c>
      <c r="J24" s="74"/>
      <c r="K24" s="123"/>
      <c r="L24" s="74"/>
      <c r="M24" s="74"/>
      <c r="N24" s="74"/>
      <c r="O24" s="74"/>
      <c r="P24" s="74"/>
      <c r="Q24" s="74"/>
      <c r="R24" s="74">
        <v>30000</v>
      </c>
      <c r="S24" s="74">
        <v>30000</v>
      </c>
      <c r="T24" s="74"/>
      <c r="U24" s="74"/>
      <c r="V24" s="74"/>
      <c r="W24" s="74"/>
    </row>
    <row r="25" ht="21.75" customHeight="1" spans="1:23">
      <c r="A25" s="79" t="s">
        <v>243</v>
      </c>
      <c r="B25" s="79" t="s">
        <v>244</v>
      </c>
      <c r="C25" s="79" t="s">
        <v>245</v>
      </c>
      <c r="D25" s="79" t="s">
        <v>70</v>
      </c>
      <c r="E25" s="79" t="s">
        <v>112</v>
      </c>
      <c r="F25" s="79" t="s">
        <v>113</v>
      </c>
      <c r="G25" s="79" t="s">
        <v>267</v>
      </c>
      <c r="H25" s="79" t="s">
        <v>268</v>
      </c>
      <c r="I25" s="74">
        <v>30000</v>
      </c>
      <c r="J25" s="74"/>
      <c r="K25" s="123"/>
      <c r="L25" s="74"/>
      <c r="M25" s="74"/>
      <c r="N25" s="74"/>
      <c r="O25" s="74"/>
      <c r="P25" s="74"/>
      <c r="Q25" s="74"/>
      <c r="R25" s="74">
        <v>30000</v>
      </c>
      <c r="S25" s="74">
        <v>30000</v>
      </c>
      <c r="T25" s="74"/>
      <c r="U25" s="74"/>
      <c r="V25" s="74"/>
      <c r="W25" s="74"/>
    </row>
    <row r="26" ht="21.75" customHeight="1" spans="1:23">
      <c r="A26" s="79" t="s">
        <v>269</v>
      </c>
      <c r="B26" s="79" t="s">
        <v>270</v>
      </c>
      <c r="C26" s="79" t="s">
        <v>271</v>
      </c>
      <c r="D26" s="79" t="s">
        <v>70</v>
      </c>
      <c r="E26" s="79" t="s">
        <v>112</v>
      </c>
      <c r="F26" s="79" t="s">
        <v>113</v>
      </c>
      <c r="G26" s="79" t="s">
        <v>272</v>
      </c>
      <c r="H26" s="79" t="s">
        <v>273</v>
      </c>
      <c r="I26" s="74">
        <v>40800</v>
      </c>
      <c r="J26" s="74"/>
      <c r="K26" s="123"/>
      <c r="L26" s="74"/>
      <c r="M26" s="74"/>
      <c r="N26" s="74"/>
      <c r="O26" s="74"/>
      <c r="P26" s="74"/>
      <c r="Q26" s="74"/>
      <c r="R26" s="74">
        <v>40800</v>
      </c>
      <c r="S26" s="74">
        <v>40800</v>
      </c>
      <c r="T26" s="74"/>
      <c r="U26" s="74"/>
      <c r="V26" s="74"/>
      <c r="W26" s="74"/>
    </row>
    <row r="27" ht="21.75" customHeight="1" spans="1:23">
      <c r="A27" s="79" t="s">
        <v>269</v>
      </c>
      <c r="B27" s="79" t="s">
        <v>270</v>
      </c>
      <c r="C27" s="79" t="s">
        <v>271</v>
      </c>
      <c r="D27" s="79" t="s">
        <v>70</v>
      </c>
      <c r="E27" s="79" t="s">
        <v>112</v>
      </c>
      <c r="F27" s="79" t="s">
        <v>113</v>
      </c>
      <c r="G27" s="79" t="s">
        <v>274</v>
      </c>
      <c r="H27" s="79" t="s">
        <v>275</v>
      </c>
      <c r="I27" s="74">
        <v>3021500</v>
      </c>
      <c r="J27" s="74"/>
      <c r="K27" s="123"/>
      <c r="L27" s="74"/>
      <c r="M27" s="74"/>
      <c r="N27" s="74"/>
      <c r="O27" s="74"/>
      <c r="P27" s="74"/>
      <c r="Q27" s="74"/>
      <c r="R27" s="74">
        <v>3021500</v>
      </c>
      <c r="S27" s="74">
        <v>3021500</v>
      </c>
      <c r="T27" s="74"/>
      <c r="U27" s="74"/>
      <c r="V27" s="74"/>
      <c r="W27" s="74"/>
    </row>
    <row r="28" ht="21.75" customHeight="1" spans="1:23">
      <c r="A28" s="79" t="s">
        <v>269</v>
      </c>
      <c r="B28" s="79" t="s">
        <v>270</v>
      </c>
      <c r="C28" s="79" t="s">
        <v>271</v>
      </c>
      <c r="D28" s="79" t="s">
        <v>70</v>
      </c>
      <c r="E28" s="79" t="s">
        <v>112</v>
      </c>
      <c r="F28" s="79" t="s">
        <v>113</v>
      </c>
      <c r="G28" s="79" t="s">
        <v>276</v>
      </c>
      <c r="H28" s="79" t="s">
        <v>277</v>
      </c>
      <c r="I28" s="74">
        <v>2000000</v>
      </c>
      <c r="J28" s="74"/>
      <c r="K28" s="123"/>
      <c r="L28" s="74"/>
      <c r="M28" s="74"/>
      <c r="N28" s="74"/>
      <c r="O28" s="74"/>
      <c r="P28" s="74"/>
      <c r="Q28" s="74"/>
      <c r="R28" s="74">
        <v>2000000</v>
      </c>
      <c r="S28" s="74">
        <v>2000000</v>
      </c>
      <c r="T28" s="74"/>
      <c r="U28" s="74"/>
      <c r="V28" s="74"/>
      <c r="W28" s="74"/>
    </row>
    <row r="29" ht="21.75" customHeight="1" spans="1:23">
      <c r="A29" s="79" t="s">
        <v>269</v>
      </c>
      <c r="B29" s="79" t="s">
        <v>270</v>
      </c>
      <c r="C29" s="79" t="s">
        <v>271</v>
      </c>
      <c r="D29" s="79" t="s">
        <v>70</v>
      </c>
      <c r="E29" s="79" t="s">
        <v>112</v>
      </c>
      <c r="F29" s="79" t="s">
        <v>113</v>
      </c>
      <c r="G29" s="79" t="s">
        <v>278</v>
      </c>
      <c r="H29" s="79" t="s">
        <v>279</v>
      </c>
      <c r="I29" s="74">
        <v>300000</v>
      </c>
      <c r="J29" s="74"/>
      <c r="K29" s="123"/>
      <c r="L29" s="74"/>
      <c r="M29" s="74"/>
      <c r="N29" s="74"/>
      <c r="O29" s="74"/>
      <c r="P29" s="74"/>
      <c r="Q29" s="74"/>
      <c r="R29" s="74">
        <v>300000</v>
      </c>
      <c r="S29" s="74">
        <v>300000</v>
      </c>
      <c r="T29" s="74"/>
      <c r="U29" s="74"/>
      <c r="V29" s="74"/>
      <c r="W29" s="74"/>
    </row>
    <row r="30" ht="21.75" customHeight="1" spans="1:23">
      <c r="A30" s="79" t="s">
        <v>269</v>
      </c>
      <c r="B30" s="79" t="s">
        <v>270</v>
      </c>
      <c r="C30" s="79" t="s">
        <v>271</v>
      </c>
      <c r="D30" s="79" t="s">
        <v>70</v>
      </c>
      <c r="E30" s="79" t="s">
        <v>112</v>
      </c>
      <c r="F30" s="79" t="s">
        <v>113</v>
      </c>
      <c r="G30" s="79" t="s">
        <v>280</v>
      </c>
      <c r="H30" s="79" t="s">
        <v>281</v>
      </c>
      <c r="I30" s="74">
        <v>1650000</v>
      </c>
      <c r="J30" s="74"/>
      <c r="K30" s="123"/>
      <c r="L30" s="74"/>
      <c r="M30" s="74"/>
      <c r="N30" s="74"/>
      <c r="O30" s="74"/>
      <c r="P30" s="74"/>
      <c r="Q30" s="74"/>
      <c r="R30" s="74">
        <v>1650000</v>
      </c>
      <c r="S30" s="74">
        <v>1650000</v>
      </c>
      <c r="T30" s="74"/>
      <c r="U30" s="74"/>
      <c r="V30" s="74"/>
      <c r="W30" s="74"/>
    </row>
    <row r="31" ht="21.75" customHeight="1" spans="1:23">
      <c r="A31" s="79" t="s">
        <v>269</v>
      </c>
      <c r="B31" s="79" t="s">
        <v>282</v>
      </c>
      <c r="C31" s="79" t="s">
        <v>283</v>
      </c>
      <c r="D31" s="79" t="s">
        <v>70</v>
      </c>
      <c r="E31" s="79" t="s">
        <v>112</v>
      </c>
      <c r="F31" s="79" t="s">
        <v>113</v>
      </c>
      <c r="G31" s="79" t="s">
        <v>272</v>
      </c>
      <c r="H31" s="79" t="s">
        <v>273</v>
      </c>
      <c r="I31" s="74">
        <v>5000</v>
      </c>
      <c r="J31" s="74"/>
      <c r="K31" s="123"/>
      <c r="L31" s="74"/>
      <c r="M31" s="74"/>
      <c r="N31" s="74"/>
      <c r="O31" s="74"/>
      <c r="P31" s="74"/>
      <c r="Q31" s="74"/>
      <c r="R31" s="74">
        <v>5000</v>
      </c>
      <c r="S31" s="74">
        <v>5000</v>
      </c>
      <c r="T31" s="74"/>
      <c r="U31" s="74"/>
      <c r="V31" s="74"/>
      <c r="W31" s="74"/>
    </row>
    <row r="32" ht="21.75" customHeight="1" spans="1:23">
      <c r="A32" s="79" t="s">
        <v>269</v>
      </c>
      <c r="B32" s="79" t="s">
        <v>282</v>
      </c>
      <c r="C32" s="79" t="s">
        <v>283</v>
      </c>
      <c r="D32" s="79" t="s">
        <v>70</v>
      </c>
      <c r="E32" s="79" t="s">
        <v>112</v>
      </c>
      <c r="F32" s="79" t="s">
        <v>113</v>
      </c>
      <c r="G32" s="79" t="s">
        <v>274</v>
      </c>
      <c r="H32" s="79" t="s">
        <v>275</v>
      </c>
      <c r="I32" s="74">
        <v>4291280</v>
      </c>
      <c r="J32" s="74"/>
      <c r="K32" s="123"/>
      <c r="L32" s="74"/>
      <c r="M32" s="74"/>
      <c r="N32" s="74"/>
      <c r="O32" s="74"/>
      <c r="P32" s="74"/>
      <c r="Q32" s="74"/>
      <c r="R32" s="74">
        <v>4291280</v>
      </c>
      <c r="S32" s="74">
        <v>4291280</v>
      </c>
      <c r="T32" s="74"/>
      <c r="U32" s="74"/>
      <c r="V32" s="74"/>
      <c r="W32" s="74"/>
    </row>
    <row r="33" ht="18.75" customHeight="1" spans="1:23">
      <c r="A33" s="31" t="s">
        <v>166</v>
      </c>
      <c r="B33" s="32"/>
      <c r="C33" s="32"/>
      <c r="D33" s="32"/>
      <c r="E33" s="32"/>
      <c r="F33" s="32"/>
      <c r="G33" s="32"/>
      <c r="H33" s="33"/>
      <c r="I33" s="74">
        <v>34348580</v>
      </c>
      <c r="J33" s="74"/>
      <c r="K33" s="123"/>
      <c r="L33" s="74"/>
      <c r="M33" s="74"/>
      <c r="N33" s="74"/>
      <c r="O33" s="74"/>
      <c r="P33" s="74"/>
      <c r="Q33" s="74"/>
      <c r="R33" s="74">
        <v>34348580</v>
      </c>
      <c r="S33" s="74">
        <v>34348580</v>
      </c>
      <c r="T33" s="74"/>
      <c r="U33" s="74"/>
      <c r="V33" s="74"/>
      <c r="W33" s="74"/>
    </row>
  </sheetData>
  <mergeCells count="28">
    <mergeCell ref="A2:W2"/>
    <mergeCell ref="A3:H3"/>
    <mergeCell ref="J4:M4"/>
    <mergeCell ref="N4:P4"/>
    <mergeCell ref="R4:W4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57638888888889" right="0.357638888888889" top="0.60625" bottom="0.2125" header="0.5" footer="0.5"/>
  <pageSetup paperSize="9" scale="5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1"/>
  <sheetViews>
    <sheetView showZeros="0" workbookViewId="0">
      <selection activeCell="J21" sqref="J21"/>
    </sheetView>
  </sheetViews>
  <sheetFormatPr defaultColWidth="9.14166666666667" defaultRowHeight="12" customHeight="1"/>
  <cols>
    <col min="1" max="1" width="33.375" customWidth="1"/>
    <col min="2" max="2" width="27.625" customWidth="1"/>
    <col min="3" max="3" width="10.875" customWidth="1"/>
    <col min="4" max="4" width="15" customWidth="1"/>
    <col min="5" max="5" width="25.125" customWidth="1"/>
    <col min="6" max="6" width="8.875" customWidth="1"/>
    <col min="7" max="7" width="10.875" customWidth="1"/>
    <col min="8" max="9" width="8.875" customWidth="1"/>
    <col min="10" max="10" width="26.875" customWidth="1"/>
  </cols>
  <sheetData>
    <row r="1" ht="18" customHeight="1" spans="10:10">
      <c r="J1" s="2" t="s">
        <v>284</v>
      </c>
    </row>
    <row r="2" ht="39.75" customHeight="1" spans="1:10">
      <c r="A2" s="75" t="str">
        <f>"2025"&amp;"年部门项目支出绩效目标表"</f>
        <v>2025年部门项目支出绩效目标表</v>
      </c>
      <c r="B2" s="3"/>
      <c r="C2" s="3"/>
      <c r="D2" s="3"/>
      <c r="E2" s="3"/>
      <c r="F2" s="76"/>
      <c r="G2" s="3"/>
      <c r="H2" s="76"/>
      <c r="I2" s="76"/>
      <c r="J2" s="3"/>
    </row>
    <row r="3" ht="17.25" customHeight="1" spans="1:1">
      <c r="A3" s="4" t="str">
        <f>"单位名称："&amp;"嵩明县妇幼健康服务中心"</f>
        <v>单位名称：嵩明县妇幼健康服务中心</v>
      </c>
    </row>
    <row r="4" ht="44.25" customHeight="1" spans="1:10">
      <c r="A4" s="77" t="s">
        <v>178</v>
      </c>
      <c r="B4" s="77" t="s">
        <v>285</v>
      </c>
      <c r="C4" s="77" t="s">
        <v>286</v>
      </c>
      <c r="D4" s="77" t="s">
        <v>287</v>
      </c>
      <c r="E4" s="77" t="s">
        <v>288</v>
      </c>
      <c r="F4" s="78" t="s">
        <v>289</v>
      </c>
      <c r="G4" s="77" t="s">
        <v>290</v>
      </c>
      <c r="H4" s="78" t="s">
        <v>291</v>
      </c>
      <c r="I4" s="78" t="s">
        <v>292</v>
      </c>
      <c r="J4" s="77" t="s">
        <v>293</v>
      </c>
    </row>
    <row r="5" ht="18.75" customHeight="1" spans="1:10">
      <c r="A5" s="151">
        <v>1</v>
      </c>
      <c r="B5" s="151">
        <v>2</v>
      </c>
      <c r="C5" s="151">
        <v>3</v>
      </c>
      <c r="D5" s="151">
        <v>4</v>
      </c>
      <c r="E5" s="151">
        <v>5</v>
      </c>
      <c r="F5" s="35">
        <v>6</v>
      </c>
      <c r="G5" s="151">
        <v>7</v>
      </c>
      <c r="H5" s="35">
        <v>8</v>
      </c>
      <c r="I5" s="35">
        <v>9</v>
      </c>
      <c r="J5" s="151">
        <v>10</v>
      </c>
    </row>
    <row r="6" ht="27" customHeight="1" spans="1:10">
      <c r="A6" s="28" t="s">
        <v>70</v>
      </c>
      <c r="B6" s="79"/>
      <c r="C6" s="79"/>
      <c r="D6" s="79"/>
      <c r="E6" s="56"/>
      <c r="F6" s="80"/>
      <c r="G6" s="56"/>
      <c r="H6" s="80"/>
      <c r="I6" s="80"/>
      <c r="J6" s="56"/>
    </row>
    <row r="7" ht="39" customHeight="1" spans="1:10">
      <c r="A7" s="152" t="s">
        <v>238</v>
      </c>
      <c r="B7" s="20" t="s">
        <v>294</v>
      </c>
      <c r="C7" s="20" t="s">
        <v>295</v>
      </c>
      <c r="D7" s="20" t="s">
        <v>296</v>
      </c>
      <c r="E7" s="28" t="s">
        <v>297</v>
      </c>
      <c r="F7" s="20" t="s">
        <v>298</v>
      </c>
      <c r="G7" s="28" t="s">
        <v>299</v>
      </c>
      <c r="H7" s="20" t="s">
        <v>300</v>
      </c>
      <c r="I7" s="20" t="s">
        <v>301</v>
      </c>
      <c r="J7" s="28" t="s">
        <v>302</v>
      </c>
    </row>
    <row r="8" ht="21" customHeight="1" spans="1:10">
      <c r="A8" s="152" t="s">
        <v>238</v>
      </c>
      <c r="B8" s="20" t="s">
        <v>294</v>
      </c>
      <c r="C8" s="20" t="s">
        <v>303</v>
      </c>
      <c r="D8" s="20" t="s">
        <v>304</v>
      </c>
      <c r="E8" s="28" t="s">
        <v>305</v>
      </c>
      <c r="F8" s="20" t="s">
        <v>298</v>
      </c>
      <c r="G8" s="28" t="s">
        <v>306</v>
      </c>
      <c r="H8" s="20"/>
      <c r="I8" s="20" t="s">
        <v>307</v>
      </c>
      <c r="J8" s="28" t="s">
        <v>308</v>
      </c>
    </row>
    <row r="9" ht="22.5" spans="1:10">
      <c r="A9" s="152" t="s">
        <v>238</v>
      </c>
      <c r="B9" s="20" t="s">
        <v>294</v>
      </c>
      <c r="C9" s="20" t="s">
        <v>309</v>
      </c>
      <c r="D9" s="20" t="s">
        <v>310</v>
      </c>
      <c r="E9" s="28" t="s">
        <v>311</v>
      </c>
      <c r="F9" s="20" t="s">
        <v>312</v>
      </c>
      <c r="G9" s="28" t="s">
        <v>313</v>
      </c>
      <c r="H9" s="20" t="s">
        <v>314</v>
      </c>
      <c r="I9" s="20" t="s">
        <v>307</v>
      </c>
      <c r="J9" s="28" t="s">
        <v>315</v>
      </c>
    </row>
    <row r="10" ht="39" customHeight="1" spans="1:10">
      <c r="A10" s="152" t="s">
        <v>283</v>
      </c>
      <c r="B10" s="20" t="s">
        <v>316</v>
      </c>
      <c r="C10" s="20" t="s">
        <v>295</v>
      </c>
      <c r="D10" s="20" t="s">
        <v>317</v>
      </c>
      <c r="E10" s="28" t="s">
        <v>318</v>
      </c>
      <c r="F10" s="20" t="s">
        <v>312</v>
      </c>
      <c r="G10" s="28" t="s">
        <v>313</v>
      </c>
      <c r="H10" s="20" t="s">
        <v>314</v>
      </c>
      <c r="I10" s="20" t="s">
        <v>307</v>
      </c>
      <c r="J10" s="153" t="s">
        <v>319</v>
      </c>
    </row>
    <row r="11" ht="21" customHeight="1" spans="1:10">
      <c r="A11" s="152" t="s">
        <v>283</v>
      </c>
      <c r="B11" s="20" t="s">
        <v>316</v>
      </c>
      <c r="C11" s="20" t="s">
        <v>303</v>
      </c>
      <c r="D11" s="20" t="s">
        <v>320</v>
      </c>
      <c r="E11" s="28" t="s">
        <v>321</v>
      </c>
      <c r="F11" s="20" t="s">
        <v>298</v>
      </c>
      <c r="G11" s="28" t="s">
        <v>322</v>
      </c>
      <c r="H11" s="20"/>
      <c r="I11" s="20" t="s">
        <v>307</v>
      </c>
      <c r="J11" s="28" t="s">
        <v>323</v>
      </c>
    </row>
    <row r="12" ht="45" spans="1:10">
      <c r="A12" s="152" t="s">
        <v>283</v>
      </c>
      <c r="B12" s="20" t="s">
        <v>316</v>
      </c>
      <c r="C12" s="20" t="s">
        <v>309</v>
      </c>
      <c r="D12" s="20" t="s">
        <v>310</v>
      </c>
      <c r="E12" s="28" t="s">
        <v>324</v>
      </c>
      <c r="F12" s="20" t="s">
        <v>312</v>
      </c>
      <c r="G12" s="28" t="s">
        <v>313</v>
      </c>
      <c r="H12" s="20" t="s">
        <v>314</v>
      </c>
      <c r="I12" s="20" t="s">
        <v>307</v>
      </c>
      <c r="J12" s="28" t="s">
        <v>325</v>
      </c>
    </row>
    <row r="13" ht="47" customHeight="1" spans="1:10">
      <c r="A13" s="152" t="s">
        <v>241</v>
      </c>
      <c r="B13" s="20" t="s">
        <v>326</v>
      </c>
      <c r="C13" s="20" t="s">
        <v>295</v>
      </c>
      <c r="D13" s="20" t="s">
        <v>296</v>
      </c>
      <c r="E13" s="28" t="s">
        <v>327</v>
      </c>
      <c r="F13" s="20" t="s">
        <v>298</v>
      </c>
      <c r="G13" s="28" t="s">
        <v>328</v>
      </c>
      <c r="H13" s="20" t="s">
        <v>300</v>
      </c>
      <c r="I13" s="20" t="s">
        <v>301</v>
      </c>
      <c r="J13" s="28" t="s">
        <v>329</v>
      </c>
    </row>
    <row r="14" ht="21" customHeight="1" spans="1:10">
      <c r="A14" s="152" t="s">
        <v>241</v>
      </c>
      <c r="B14" s="20" t="s">
        <v>326</v>
      </c>
      <c r="C14" s="20" t="s">
        <v>303</v>
      </c>
      <c r="D14" s="20" t="s">
        <v>304</v>
      </c>
      <c r="E14" s="28" t="s">
        <v>330</v>
      </c>
      <c r="F14" s="20" t="s">
        <v>298</v>
      </c>
      <c r="G14" s="28" t="s">
        <v>306</v>
      </c>
      <c r="H14" s="20"/>
      <c r="I14" s="20" t="s">
        <v>307</v>
      </c>
      <c r="J14" s="28" t="s">
        <v>308</v>
      </c>
    </row>
    <row r="15" ht="28" customHeight="1" spans="1:10">
      <c r="A15" s="152" t="s">
        <v>241</v>
      </c>
      <c r="B15" s="20" t="s">
        <v>326</v>
      </c>
      <c r="C15" s="20" t="s">
        <v>309</v>
      </c>
      <c r="D15" s="20" t="s">
        <v>310</v>
      </c>
      <c r="E15" s="28" t="s">
        <v>331</v>
      </c>
      <c r="F15" s="20" t="s">
        <v>312</v>
      </c>
      <c r="G15" s="28" t="s">
        <v>313</v>
      </c>
      <c r="H15" s="20" t="s">
        <v>314</v>
      </c>
      <c r="I15" s="20" t="s">
        <v>307</v>
      </c>
      <c r="J15" s="28" t="s">
        <v>315</v>
      </c>
    </row>
    <row r="16" ht="45" spans="1:10">
      <c r="A16" s="152" t="s">
        <v>245</v>
      </c>
      <c r="B16" s="20" t="s">
        <v>332</v>
      </c>
      <c r="C16" s="20" t="s">
        <v>295</v>
      </c>
      <c r="D16" s="20" t="s">
        <v>296</v>
      </c>
      <c r="E16" s="28" t="s">
        <v>333</v>
      </c>
      <c r="F16" s="20" t="s">
        <v>298</v>
      </c>
      <c r="G16" s="28" t="s">
        <v>334</v>
      </c>
      <c r="H16" s="20" t="s">
        <v>300</v>
      </c>
      <c r="I16" s="20" t="s">
        <v>301</v>
      </c>
      <c r="J16" s="28" t="s">
        <v>335</v>
      </c>
    </row>
    <row r="17" ht="19" customHeight="1" spans="1:10">
      <c r="A17" s="152" t="s">
        <v>245</v>
      </c>
      <c r="B17" s="20" t="s">
        <v>332</v>
      </c>
      <c r="C17" s="20" t="s">
        <v>303</v>
      </c>
      <c r="D17" s="20" t="s">
        <v>304</v>
      </c>
      <c r="E17" s="28" t="s">
        <v>330</v>
      </c>
      <c r="F17" s="20" t="s">
        <v>298</v>
      </c>
      <c r="G17" s="28" t="s">
        <v>306</v>
      </c>
      <c r="H17" s="20"/>
      <c r="I17" s="20" t="s">
        <v>307</v>
      </c>
      <c r="J17" s="28" t="s">
        <v>336</v>
      </c>
    </row>
    <row r="18" ht="27" customHeight="1" spans="1:10">
      <c r="A18" s="152" t="s">
        <v>245</v>
      </c>
      <c r="B18" s="20" t="s">
        <v>332</v>
      </c>
      <c r="C18" s="20" t="s">
        <v>309</v>
      </c>
      <c r="D18" s="20" t="s">
        <v>310</v>
      </c>
      <c r="E18" s="28" t="s">
        <v>311</v>
      </c>
      <c r="F18" s="20" t="s">
        <v>312</v>
      </c>
      <c r="G18" s="28" t="s">
        <v>313</v>
      </c>
      <c r="H18" s="20" t="s">
        <v>314</v>
      </c>
      <c r="I18" s="20" t="s">
        <v>307</v>
      </c>
      <c r="J18" s="28" t="s">
        <v>337</v>
      </c>
    </row>
    <row r="19" ht="33.75" spans="1:10">
      <c r="A19" s="152" t="s">
        <v>271</v>
      </c>
      <c r="B19" s="20" t="s">
        <v>338</v>
      </c>
      <c r="C19" s="20" t="s">
        <v>295</v>
      </c>
      <c r="D19" s="20" t="s">
        <v>317</v>
      </c>
      <c r="E19" s="28" t="s">
        <v>318</v>
      </c>
      <c r="F19" s="20" t="s">
        <v>312</v>
      </c>
      <c r="G19" s="28" t="s">
        <v>313</v>
      </c>
      <c r="H19" s="20" t="s">
        <v>314</v>
      </c>
      <c r="I19" s="20" t="s">
        <v>301</v>
      </c>
      <c r="J19" s="28" t="s">
        <v>339</v>
      </c>
    </row>
    <row r="20" ht="21" customHeight="1" spans="1:10">
      <c r="A20" s="152" t="s">
        <v>271</v>
      </c>
      <c r="B20" s="20" t="s">
        <v>338</v>
      </c>
      <c r="C20" s="20" t="s">
        <v>303</v>
      </c>
      <c r="D20" s="20" t="s">
        <v>320</v>
      </c>
      <c r="E20" s="28" t="s">
        <v>321</v>
      </c>
      <c r="F20" s="20" t="s">
        <v>298</v>
      </c>
      <c r="G20" s="28" t="s">
        <v>322</v>
      </c>
      <c r="H20" s="20"/>
      <c r="I20" s="20" t="s">
        <v>307</v>
      </c>
      <c r="J20" s="28" t="s">
        <v>323</v>
      </c>
    </row>
    <row r="21" ht="45" spans="1:10">
      <c r="A21" s="152" t="s">
        <v>271</v>
      </c>
      <c r="B21" s="20" t="s">
        <v>338</v>
      </c>
      <c r="C21" s="20" t="s">
        <v>309</v>
      </c>
      <c r="D21" s="20" t="s">
        <v>310</v>
      </c>
      <c r="E21" s="28" t="s">
        <v>324</v>
      </c>
      <c r="F21" s="20" t="s">
        <v>312</v>
      </c>
      <c r="G21" s="28" t="s">
        <v>313</v>
      </c>
      <c r="H21" s="20" t="s">
        <v>314</v>
      </c>
      <c r="I21" s="20" t="s">
        <v>307</v>
      </c>
      <c r="J21" s="153" t="s">
        <v>325</v>
      </c>
    </row>
  </sheetData>
  <mergeCells count="12">
    <mergeCell ref="A2:J2"/>
    <mergeCell ref="A3:H3"/>
    <mergeCell ref="A7:A9"/>
    <mergeCell ref="A10:A12"/>
    <mergeCell ref="A13:A15"/>
    <mergeCell ref="A16:A18"/>
    <mergeCell ref="A19:A21"/>
    <mergeCell ref="B7:B9"/>
    <mergeCell ref="B10:B12"/>
    <mergeCell ref="B13:B15"/>
    <mergeCell ref="B16:B18"/>
    <mergeCell ref="B19:B21"/>
  </mergeCells>
  <printOptions horizontalCentered="1"/>
  <pageMargins left="0.357638888888889" right="0.357638888888889" top="0.409027777777778" bottom="0.2125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蒋绍宇</cp:lastModifiedBy>
  <dcterms:created xsi:type="dcterms:W3CDTF">2025-03-11T06:57:00Z</dcterms:created>
  <dcterms:modified xsi:type="dcterms:W3CDTF">2025-04-21T03:33:22Z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3FCEFE75FC714A8D97E229E896BB991E_13</vt:lpwstr>
  </property>
  <property fmtid="{D5CDD505-2E9C-101B-9397-08002B2CF9AE}" pid="3" name="KSOProductBuildVer">
    <vt:lpwstr>2052-11.1.0.14235</vt:lpwstr>
  </property>
</Properties>
</file>