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894" firstSheet="10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<sst xmlns="http://schemas.openxmlformats.org/spreadsheetml/2006/main" count="930" uniqueCount="387">
  <si>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</si>
  <si>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</si>
  <si>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</si>
  <si>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</si>
  <si>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</si>
  <si>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</si>
  <si>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</si>
  <si>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</si>
  <si>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</si>
  <si>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</si>
  <si>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</si>
  <si>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</si>
  <si>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</si>
  <si>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</si>
  <si>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</si>
  <si>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</si>
  <si>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</si>
  <si>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</si>
  <si>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</si>
  <si>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</si>
  <si>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</si>
  <si>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</si>
  <si>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</si>
  <si>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</si>
  <si>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</si>
  <si>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</si>
  <si>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</si>
  <si>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</si>
  <si>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</si>
  <si>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</si>
  <si>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</si>
  <si>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</si>
  <si>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</si>
  <si>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</si>
  <si>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</si>
  <si>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</si>
  <si>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</si>
  <si>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</si>
  <si>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</si>
  <si>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</si>
  <si>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</si>
  <si>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</si>
  <si>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</si>
  <si>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</si>
  <si>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</si>
  <si>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</si>
  <si>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</si>
  <si>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</si>
  <si>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</si>
  <si>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</si>
  <si>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</si>
  <si>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</si>
  <si>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</si>
  <si>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</si>
  <si>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</si>
  <si>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</si>
  <si>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</si>
  <si>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</si>
  <si>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</si>
  <si>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</si>
  <si>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</si>
  <si>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</si>
  <si>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</si>
  <si>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</si>
  <si>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</si>
  <si>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</si>
  <si>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</si>
  <si>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</si>
  <si>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</si>
  <si>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131011</t>
  </si>
  <si>
    <t>嵩明县嵩阳卫生院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</si>
  <si>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</si>
  <si>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</si>
  <si>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</si>
  <si>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</si>
  <si>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</si>
  <si>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</si>
  <si>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</si>
  <si>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</si>
  <si>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</si>
  <si>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</si>
  <si>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</si>
  <si>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</si>
  <si>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</si>
  <si>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</si>
  <si>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</si>
  <si>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</si>
  <si>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</si>
  <si>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</si>
  <si>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</si>
  <si>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</si>
  <si>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</si>
  <si>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</si>
  <si>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</si>
  <si>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</si>
  <si>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</si>
  <si>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</si>
  <si>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</si>
  <si>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</si>
  <si>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</si>
  <si>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</si>
  <si>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</si>
  <si>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</si>
  <si>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</si>
  <si>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</si>
  <si>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</si>
  <si>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</si>
  <si>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</si>
  <si>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</si>
  <si>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</si>
  <si>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</si>
  <si>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</si>
  <si>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</si>
  <si>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</si>
  <si>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</si>
  <si>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</si>
  <si>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</si>
  <si>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</si>
  <si>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</si>
  <si>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</si>
  <si>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</si>
  <si>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</si>
  <si>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</si>
  <si>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</si>
  <si>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</si>
  <si>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</si>
  <si>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</si>
  <si>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</si>
  <si>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</si>
  <si>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</si>
  <si>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</si>
  <si>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</si>
  <si>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</si>
  <si>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</si>
  <si>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</si>
  <si>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</si>
  <si>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</si>
  <si>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</si>
  <si>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</si>
  <si>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</si>
  <si>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</si>
  <si>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</si>
  <si>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</si>
  <si>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</si>
  <si>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</si>
  <si>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</si>
  <si>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</si>
  <si>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</si>
  <si>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</si>
  <si>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</si>
  <si>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</si>
  <si>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</si>
  <si>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</si>
  <si>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</si>
  <si>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</si>
  <si>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</si>
  <si>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</si>
  <si>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</si>
  <si>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</si>
  <si>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</si>
  <si>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</si>
  <si>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</si>
  <si>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</si>
  <si>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</si>
  <si>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</si>
  <si>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</si>
  <si>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</si>
  <si>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</si>
  <si>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</si>
  <si>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</si>
  <si>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</si>
  <si>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</si>
  <si>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</si>
  <si>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</si>
  <si>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</si>
  <si>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</si>
  <si>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</si>
  <si>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</si>
  <si>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说明：嵩明县嵩阳卫生院无一般公共预算“三公”经费支出，故本表为空表。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</si>
  <si>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</si>
  <si>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</si>
  <si>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</si>
  <si>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</si>
  <si>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</si>
  <si>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</si>
  <si>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</si>
  <si>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</si>
  <si>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</si>
  <si>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</si>
  <si>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</si>
  <si>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</si>
  <si>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</si>
  <si>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</si>
  <si>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</si>
  <si>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</si>
  <si>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</si>
  <si>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</si>
  <si>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</si>
  <si>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</si>
  <si>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530186210000000018447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</si>
  <si>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</si>
  <si>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</si>
  <si>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</si>
  <si>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</si>
  <si>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</si>
  <si>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</si>
  <si>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</si>
  <si>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</si>
  <si>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</si>
  <si>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530186210000000018448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</si>
  <si>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</si>
  <si>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</si>
  <si>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</si>
  <si>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</si>
  <si>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</si>
  <si>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</si>
  <si>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</si>
  <si>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</si>
  <si>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</si>
  <si>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530186210000000018449</t>
  </si>
  <si>
    <t>30113</t>
  </si>
  <si>
    <t>530186210000000018450</t>
  </si>
  <si>
    <t>对个人和家庭的补助</t>
  </si>
  <si>
    <t>30305</t>
  </si>
  <si>
    <t>生活补助</t>
  </si>
  <si>
    <t>530186210000000018453</t>
  </si>
  <si>
    <t>一般公用经费</t>
  </si>
  <si>
    <t>30201</t>
  </si>
  <si>
    <t>办公费</t>
  </si>
  <si>
    <t>530186231100001467517</t>
  </si>
  <si>
    <t>离退休人员支出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</si>
  <si>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</si>
  <si>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</si>
  <si>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</si>
  <si>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</si>
  <si>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</si>
  <si>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</si>
  <si>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</si>
  <si>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其他工资福利支出</t>
  </si>
  <si>
    <t>530186251100003854116</t>
  </si>
  <si>
    <t>编外人员工资社保经费</t>
  </si>
  <si>
    <t>30199</t>
  </si>
  <si>
    <t>其他公用支出</t>
  </si>
  <si>
    <t>530186251100003840444</t>
  </si>
  <si>
    <t>医疗收支专项经费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</si>
  <si>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</si>
  <si>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</si>
  <si>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</si>
  <si>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</si>
  <si>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</si>
  <si>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</si>
  <si>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</si>
  <si>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</si>
  <si>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</si>
  <si>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</si>
  <si>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</si>
  <si>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</si>
  <si>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</si>
  <si>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</si>
  <si>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</si>
  <si>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</si>
  <si>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</si>
  <si>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</si>
  <si>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</si>
  <si>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</si>
  <si>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</si>
  <si>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</si>
  <si>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</si>
  <si>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</si>
  <si>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</si>
  <si>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</si>
  <si>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</si>
  <si>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</si>
  <si>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31002</t>
  </si>
  <si>
    <t>办公设备购置</t>
  </si>
  <si>
    <t>31003</t>
  </si>
  <si>
    <t>专用设备购置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</si>
  <si>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</si>
  <si>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</si>
  <si>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</si>
  <si>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</si>
  <si>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</si>
  <si>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</si>
  <si>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</si>
  <si>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</si>
  <si>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</si>
  <si>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</si>
  <si>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用其他资金支付编外人员工资社保</t>
  </si>
  <si>
    <t>产出指标</t>
  </si>
  <si>
    <t>数量指标</t>
  </si>
  <si>
    <t>编外人员人数</t>
  </si>
  <si>
    <t>=</t>
  </si>
  <si>
    <t>37</t>
  </si>
  <si>
    <t>人</t>
  </si>
  <si>
    <t>定量指标</t>
  </si>
  <si>
    <t>效益指标</t>
  </si>
  <si>
    <t>经济效益</t>
  </si>
  <si>
    <t>个人经济收入</t>
  </si>
  <si>
    <t>&gt;</t>
  </si>
  <si>
    <t>50000</t>
  </si>
  <si>
    <t>元/学年</t>
  </si>
  <si>
    <t>定性指标</t>
  </si>
  <si>
    <t>满意度指标</t>
  </si>
  <si>
    <t>服务对象满意度</t>
  </si>
  <si>
    <t>编外人员满意度</t>
  </si>
  <si>
    <t>80</t>
  </si>
  <si>
    <t>%</t>
  </si>
  <si>
    <t>为人民身体健康提供医疗与预防保健服务。常见病多发病诊治护理，院前急救巡回医疗，恢复期病人康复治疗与护理。预防保健、卫生技术人员培训、乡村医生业 务培训、卫生员业务培训、初级卫生保健规划实施、合作医疗组织与管理、卫生监督与卫生信息管理。</t>
  </si>
  <si>
    <t>公用经费保障人数</t>
  </si>
  <si>
    <t>88</t>
  </si>
  <si>
    <t>2025年财务工作计划</t>
  </si>
  <si>
    <t>可持续影响</t>
  </si>
  <si>
    <t>部门运转</t>
  </si>
  <si>
    <t>正常运转</t>
  </si>
  <si>
    <t>社会公众满意度</t>
  </si>
  <si>
    <t>基本满意</t>
  </si>
  <si>
    <t>预算06表</t>
  </si>
  <si>
    <t>政府性基金预算支出预算表</t>
  </si>
  <si>
    <t>单位名称：昆明市发展和改革委员会</t>
  </si>
  <si>
    <t>政府性基金预算支出</t>
  </si>
  <si>
    <t>说明：嵩明县嵩阳卫生院无部门政府性基金预算支出，故本表为空表。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</si>
  <si>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</si>
  <si>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</si>
  <si>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</si>
  <si>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</si>
  <si>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</si>
  <si>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</si>
  <si>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</si>
  <si>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</si>
  <si>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</si>
  <si>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</si>
  <si>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</si>
  <si>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打印机</t>
  </si>
  <si>
    <t>A4黑白打印机</t>
  </si>
  <si>
    <t>元</t>
  </si>
  <si>
    <t>办公设备维修</t>
  </si>
  <si>
    <t>办公设备维修和保养服务</t>
  </si>
  <si>
    <t>公务用车加油费</t>
  </si>
  <si>
    <t>车辆加油、添加燃料服务</t>
  </si>
  <si>
    <t>公务用车维修保养费</t>
  </si>
  <si>
    <t>车辆维修和保养服务</t>
  </si>
  <si>
    <t>复印纸</t>
  </si>
  <si>
    <t>公务用车保险</t>
  </si>
  <si>
    <t>机动车保险服务</t>
  </si>
  <si>
    <t>印刷品</t>
  </si>
  <si>
    <t>其他印刷服务</t>
  </si>
  <si>
    <t>台式计算机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</si>
  <si>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</si>
  <si>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</si>
  <si>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</si>
  <si>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</si>
  <si>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</si>
  <si>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</si>
  <si>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</si>
  <si>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</si>
  <si>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</si>
  <si>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说明：嵩明县嵩阳卫生院无部门政府购买服务预算，故本表为空表。</t>
  </si>
  <si>
    <t>预算09-1表</t>
  </si>
  <si>
    <t>单位名称（项目）</t>
  </si>
  <si>
    <t>地区</t>
  </si>
  <si>
    <t>嵩阳街道</t>
  </si>
  <si>
    <t>杨桥街道</t>
  </si>
  <si>
    <t>小街镇</t>
  </si>
  <si>
    <t>杨林镇</t>
  </si>
  <si>
    <t>牛栏江镇</t>
  </si>
  <si>
    <t>职教园区</t>
  </si>
  <si>
    <t>杨林经开区</t>
  </si>
  <si>
    <t>花卉园区</t>
  </si>
  <si>
    <t>说明：嵩明县嵩阳卫生院无对下转移支付预算，故本表为空表。</t>
  </si>
  <si>
    <t>预算09-2表</t>
  </si>
  <si>
    <t>说明：嵩明县嵩阳卫生院无对下转移支付绩效目标，故本表为空表。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</si>
  <si>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</si>
  <si>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</si>
  <si>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</si>
  <si>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</si>
  <si>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</si>
  <si>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</si>
  <si>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</si>
  <si>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</si>
  <si>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说明：嵩明县嵩阳卫生院无新增资产配置预算，故本表为空表。</t>
  </si>
  <si>
    <t>预算11表</t>
  </si>
  <si>
    <t>上级补助</t>
  </si>
  <si>
    <t>说明：嵩明县嵩阳卫生院无上级转移支付补助项目支出预算，故本表为空表。</t>
  </si>
  <si>
    <t>预算12表</t>
  </si>
  <si>
    <t>项目级次</t>
  </si>
  <si>
    <t/>
  </si>
  <si>
    <t>说明：嵩明县嵩阳卫生院无部门项目中期规划预算，故本表为空表。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</si>
</sst>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#,##0.00_ 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2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178" fontId="5" fillId="0" borderId="7" xfId="54" applyFo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top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81" fontId="2" fillId="2" borderId="7" xfId="0" applyNumberFormat="1" applyFont="1" applyFill="1" applyBorder="1" applyAlignment="1">
      <alignment horizontal="right" vertical="center" wrapText="1"/>
    </xf>
    <xf numFmtId="181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B26" sqref="B26"/>
    </sheetView>
  </sheetViews>
  <sheetFormatPr defaultColWidth="8.57407407407407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63" t="s">
        <v>0</v>
      </c>
    </row>
    <row r="3" ht="41.25" customHeight="1" spans="1:1">
      <c r="A3" s="40" t="str">
        <f>"2025"&amp;"年部门财务收支预算总表"</f>
        <v>2025年部门财务收支预算总表</v>
      </c>
    </row>
    <row r="4" ht="17.25" customHeight="1" spans="1:4">
      <c r="A4" s="43" t="str">
        <f>"单位名称："&amp;"嵩明县嵩阳卫生院"</f>
        <v>单位名称：嵩明县嵩阳卫生院</v>
      </c>
      <c r="B4" s="180"/>
      <c r="D4" s="159" t="s">
        <v>1</v>
      </c>
    </row>
    <row r="5" ht="23.25" customHeight="1" spans="1:4">
      <c r="A5" s="181" t="s">
        <v>2</v>
      </c>
      <c r="B5" s="182"/>
      <c r="C5" s="181" t="s">
        <v>3</v>
      </c>
      <c r="D5" s="182"/>
    </row>
    <row r="6" ht="24" customHeight="1" spans="1:4">
      <c r="A6" s="181" t="s">
        <v>4</v>
      </c>
      <c r="B6" s="181" t="s">
        <v>5</v>
      </c>
      <c r="C6" s="181" t="s">
        <v>6</v>
      </c>
      <c r="D6" s="181" t="s">
        <v>5</v>
      </c>
    </row>
    <row r="7" ht="23" customHeight="1" spans="1:4">
      <c r="A7" s="183" t="s">
        <v>7</v>
      </c>
      <c r="B7" s="79">
        <v>9093156.33</v>
      </c>
      <c r="C7" s="183" t="s">
        <v>8</v>
      </c>
      <c r="D7" s="79"/>
    </row>
    <row r="8" ht="23" customHeight="1" spans="1:4">
      <c r="A8" s="183" t="s">
        <v>9</v>
      </c>
      <c r="B8" s="79"/>
      <c r="C8" s="183" t="s">
        <v>10</v>
      </c>
      <c r="D8" s="79"/>
    </row>
    <row r="9" ht="23" customHeight="1" spans="1:4">
      <c r="A9" s="183" t="s">
        <v>11</v>
      </c>
      <c r="B9" s="79"/>
      <c r="C9" s="220" t="s">
        <v>12</v>
      </c>
      <c r="D9" s="79"/>
    </row>
    <row r="10" ht="23" customHeight="1" spans="1:4">
      <c r="A10" s="183" t="s">
        <v>13</v>
      </c>
      <c r="B10" s="79"/>
      <c r="C10" s="220" t="s">
        <v>14</v>
      </c>
      <c r="D10" s="79"/>
    </row>
    <row r="11" ht="23" customHeight="1" spans="1:4">
      <c r="A11" s="183" t="s">
        <v>15</v>
      </c>
      <c r="B11" s="79">
        <v>12331000</v>
      </c>
      <c r="C11" s="220" t="s">
        <v>16</v>
      </c>
      <c r="D11" s="79"/>
    </row>
    <row r="12" ht="23" customHeight="1" spans="1:4">
      <c r="A12" s="183" t="s">
        <v>17</v>
      </c>
      <c r="B12" s="79">
        <v>12331000</v>
      </c>
      <c r="C12" s="220" t="s">
        <v>18</v>
      </c>
      <c r="D12" s="79"/>
    </row>
    <row r="13" ht="23" customHeight="1" spans="1:4">
      <c r="A13" s="183" t="s">
        <v>19</v>
      </c>
      <c r="B13" s="79"/>
      <c r="C13" s="31" t="s">
        <v>20</v>
      </c>
      <c r="D13" s="79"/>
    </row>
    <row r="14" ht="23" customHeight="1" spans="1:4">
      <c r="A14" s="183" t="s">
        <v>21</v>
      </c>
      <c r="B14" s="79"/>
      <c r="C14" s="31" t="s">
        <v>22</v>
      </c>
      <c r="D14" s="79">
        <v>1546184.85</v>
      </c>
    </row>
    <row r="15" ht="23" customHeight="1" spans="1:4">
      <c r="A15" s="183" t="s">
        <v>23</v>
      </c>
      <c r="B15" s="79"/>
      <c r="C15" s="31" t="s">
        <v>24</v>
      </c>
      <c r="D15" s="79">
        <v>19028854.12</v>
      </c>
    </row>
    <row r="16" ht="23" customHeight="1" spans="1:4">
      <c r="A16" s="183" t="s">
        <v>25</v>
      </c>
      <c r="B16" s="79"/>
      <c r="C16" s="31" t="s">
        <v>26</v>
      </c>
      <c r="D16" s="79"/>
    </row>
    <row r="17" ht="23" customHeight="1" spans="1:4">
      <c r="A17" s="184"/>
      <c r="B17" s="79"/>
      <c r="C17" s="31" t="s">
        <v>27</v>
      </c>
      <c r="D17" s="79"/>
    </row>
    <row r="18" ht="23" customHeight="1" spans="1:4">
      <c r="A18" s="185"/>
      <c r="B18" s="79"/>
      <c r="C18" s="31" t="s">
        <v>28</v>
      </c>
      <c r="D18" s="79"/>
    </row>
    <row r="19" ht="23" customHeight="1" spans="1:4">
      <c r="A19" s="185"/>
      <c r="B19" s="79"/>
      <c r="C19" s="31" t="s">
        <v>29</v>
      </c>
      <c r="D19" s="79"/>
    </row>
    <row r="20" ht="23" customHeight="1" spans="1:4">
      <c r="A20" s="185"/>
      <c r="B20" s="79"/>
      <c r="C20" s="31" t="s">
        <v>30</v>
      </c>
      <c r="D20" s="79"/>
    </row>
    <row r="21" ht="23" customHeight="1" spans="1:4">
      <c r="A21" s="185"/>
      <c r="B21" s="79"/>
      <c r="C21" s="31" t="s">
        <v>31</v>
      </c>
      <c r="D21" s="79"/>
    </row>
    <row r="22" ht="23" customHeight="1" spans="1:4">
      <c r="A22" s="185"/>
      <c r="B22" s="79"/>
      <c r="C22" s="31" t="s">
        <v>32</v>
      </c>
      <c r="D22" s="79"/>
    </row>
    <row r="23" ht="23" customHeight="1" spans="1:4">
      <c r="A23" s="185"/>
      <c r="B23" s="79"/>
      <c r="C23" s="31" t="s">
        <v>33</v>
      </c>
      <c r="D23" s="79"/>
    </row>
    <row r="24" ht="23" customHeight="1" spans="1:4">
      <c r="A24" s="185"/>
      <c r="B24" s="79"/>
      <c r="C24" s="31" t="s">
        <v>34</v>
      </c>
      <c r="D24" s="79"/>
    </row>
    <row r="25" ht="23" customHeight="1" spans="1:4">
      <c r="A25" s="185"/>
      <c r="B25" s="79"/>
      <c r="C25" s="31" t="s">
        <v>35</v>
      </c>
      <c r="D25" s="79">
        <v>849117.36</v>
      </c>
    </row>
    <row r="26" ht="23" customHeight="1" spans="1:4">
      <c r="A26" s="185"/>
      <c r="B26" s="79"/>
      <c r="C26" s="31" t="s">
        <v>36</v>
      </c>
      <c r="D26" s="79"/>
    </row>
    <row r="27" ht="23" customHeight="1" spans="1:4">
      <c r="A27" s="185"/>
      <c r="B27" s="79"/>
      <c r="C27" s="184" t="s">
        <v>37</v>
      </c>
      <c r="D27" s="79"/>
    </row>
    <row r="28" ht="23" customHeight="1" spans="1:4">
      <c r="A28" s="185"/>
      <c r="B28" s="79"/>
      <c r="C28" s="31" t="s">
        <v>38</v>
      </c>
      <c r="D28" s="79"/>
    </row>
    <row r="29" ht="23" customHeight="1" spans="1:4">
      <c r="A29" s="185"/>
      <c r="B29" s="79"/>
      <c r="C29" s="31" t="s">
        <v>39</v>
      </c>
      <c r="D29" s="79"/>
    </row>
    <row r="30" ht="23" customHeight="1" spans="1:4">
      <c r="A30" s="185"/>
      <c r="B30" s="79"/>
      <c r="C30" s="184" t="s">
        <v>40</v>
      </c>
      <c r="D30" s="79"/>
    </row>
    <row r="31" ht="23" customHeight="1" spans="1:4">
      <c r="A31" s="185"/>
      <c r="B31" s="79"/>
      <c r="C31" s="184" t="s">
        <v>41</v>
      </c>
      <c r="D31" s="79"/>
    </row>
    <row r="32" ht="23" customHeight="1" spans="1:4">
      <c r="A32" s="185"/>
      <c r="B32" s="79"/>
      <c r="C32" s="31" t="s">
        <v>42</v>
      </c>
      <c r="D32" s="79"/>
    </row>
    <row r="33" ht="23" customHeight="1" spans="1:4">
      <c r="A33" s="185" t="s">
        <v>43</v>
      </c>
      <c r="B33" s="117">
        <v>21424156.33</v>
      </c>
      <c r="C33" s="185" t="s">
        <v>44</v>
      </c>
      <c r="D33" s="79">
        <v>21424156.33</v>
      </c>
    </row>
    <row r="34" ht="23" customHeight="1" spans="1:4">
      <c r="A34" s="184" t="s">
        <v>45</v>
      </c>
      <c r="B34" s="79"/>
      <c r="C34" s="184" t="s">
        <v>46</v>
      </c>
      <c r="D34" s="79"/>
    </row>
    <row r="35" ht="23" customHeight="1" spans="1:4">
      <c r="A35" s="31" t="s">
        <v>47</v>
      </c>
      <c r="B35" s="79"/>
      <c r="C35" s="31" t="s">
        <v>47</v>
      </c>
      <c r="D35" s="79"/>
    </row>
    <row r="36" ht="23" customHeight="1" spans="1:4">
      <c r="A36" s="31" t="s">
        <v>48</v>
      </c>
      <c r="B36" s="79"/>
      <c r="C36" s="31" t="s">
        <v>49</v>
      </c>
      <c r="D36" s="79"/>
    </row>
    <row r="37" ht="23" customHeight="1" spans="1:4">
      <c r="A37" s="186" t="s">
        <v>50</v>
      </c>
      <c r="B37" s="117">
        <v>21424156.33</v>
      </c>
      <c r="C37" s="186" t="s">
        <v>51</v>
      </c>
      <c r="D37" s="79">
        <v>21424156.33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7">
        <v>1</v>
      </c>
      <c r="B2" s="128">
        <v>0</v>
      </c>
      <c r="C2" s="127">
        <v>1</v>
      </c>
      <c r="D2" s="129"/>
      <c r="E2" s="129"/>
      <c r="F2" s="126" t="s">
        <v>316</v>
      </c>
    </row>
    <row r="3" ht="42" customHeight="1" spans="1:6">
      <c r="A3" s="130" t="str">
        <f>"2025"&amp;"年部门政府性基金预算支出预算表"</f>
        <v>2025年部门政府性基金预算支出预算表</v>
      </c>
      <c r="B3" s="130" t="s">
        <v>317</v>
      </c>
      <c r="C3" s="131"/>
      <c r="D3" s="132"/>
      <c r="E3" s="132"/>
      <c r="F3" s="132"/>
    </row>
    <row r="4" ht="13.5" customHeight="1" spans="1:6">
      <c r="A4" s="5" t="str">
        <f>"单位名称："&amp;"嵩明县嵩阳卫生院"</f>
        <v>单位名称：嵩明县嵩阳卫生院</v>
      </c>
      <c r="B4" s="5" t="s">
        <v>318</v>
      </c>
      <c r="C4" s="127"/>
      <c r="D4" s="129"/>
      <c r="E4" s="129"/>
      <c r="F4" s="126" t="s">
        <v>1</v>
      </c>
    </row>
    <row r="5" ht="19.5" customHeight="1" spans="1:6">
      <c r="A5" s="133" t="s">
        <v>181</v>
      </c>
      <c r="B5" s="134" t="s">
        <v>72</v>
      </c>
      <c r="C5" s="133" t="s">
        <v>73</v>
      </c>
      <c r="D5" s="11" t="s">
        <v>319</v>
      </c>
      <c r="E5" s="12"/>
      <c r="F5" s="13"/>
    </row>
    <row r="6" ht="18.75" customHeight="1" spans="1:6">
      <c r="A6" s="135"/>
      <c r="B6" s="136"/>
      <c r="C6" s="135"/>
      <c r="D6" s="16" t="s">
        <v>55</v>
      </c>
      <c r="E6" s="11" t="s">
        <v>75</v>
      </c>
      <c r="F6" s="16" t="s">
        <v>76</v>
      </c>
    </row>
    <row r="7" ht="18.75" customHeight="1" spans="1:6">
      <c r="A7" s="67">
        <v>1</v>
      </c>
      <c r="B7" s="137" t="s">
        <v>83</v>
      </c>
      <c r="C7" s="67">
        <v>3</v>
      </c>
      <c r="D7" s="138">
        <v>4</v>
      </c>
      <c r="E7" s="138">
        <v>5</v>
      </c>
      <c r="F7" s="138">
        <v>6</v>
      </c>
    </row>
    <row r="8" ht="21" customHeight="1" spans="1:6">
      <c r="A8" s="21"/>
      <c r="B8" s="21"/>
      <c r="C8" s="21"/>
      <c r="D8" s="79"/>
      <c r="E8" s="79"/>
      <c r="F8" s="79"/>
    </row>
    <row r="9" ht="21" customHeight="1" spans="1:6">
      <c r="A9" s="21"/>
      <c r="B9" s="21"/>
      <c r="C9" s="21"/>
      <c r="D9" s="79"/>
      <c r="E9" s="79"/>
      <c r="F9" s="79"/>
    </row>
    <row r="10" ht="18.75" customHeight="1" spans="1:6">
      <c r="A10" s="139" t="s">
        <v>170</v>
      </c>
      <c r="B10" s="139" t="s">
        <v>170</v>
      </c>
      <c r="C10" s="140" t="s">
        <v>170</v>
      </c>
      <c r="D10" s="79"/>
      <c r="E10" s="79"/>
      <c r="F10" s="79"/>
    </row>
    <row r="11" customHeight="1" spans="1:1">
      <c r="A11" t="s">
        <v>320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9"/>
  <sheetViews>
    <sheetView showZeros="0" workbookViewId="0">
      <pane ySplit="1" topLeftCell="A2" activePane="bottomLeft" state="frozen"/>
      <selection/>
      <selection pane="bottomLeft" activeCell="M8" sqref="M8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6666666666667" customWidth="1"/>
    <col min="9" max="9" width="19.7777777777778" customWidth="1"/>
    <col min="10" max="18" width="20" customWidth="1"/>
    <col min="19" max="19" width="19.8518518518519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321</v>
      </c>
    </row>
    <row r="3" ht="41.25" customHeight="1" spans="1:19">
      <c r="A3" s="72" t="str">
        <f>"2025"&amp;"年部门政府采购预算表"</f>
        <v>2025年部门政府采购预算表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0" t="str">
        <f>"单位名称："&amp;"嵩明县嵩阳卫生院"</f>
        <v>单位名称：嵩明县嵩阳卫生院</v>
      </c>
      <c r="B4" s="85"/>
      <c r="C4" s="85"/>
      <c r="D4" s="7"/>
      <c r="E4" s="7"/>
      <c r="F4" s="7"/>
      <c r="G4" s="7"/>
      <c r="H4" s="7"/>
      <c r="I4" s="7"/>
      <c r="J4" s="7"/>
      <c r="K4" s="7"/>
      <c r="L4" s="7"/>
      <c r="R4" s="8"/>
      <c r="S4" s="126" t="s">
        <v>1</v>
      </c>
    </row>
    <row r="5" ht="15.75" customHeight="1" spans="1:19">
      <c r="A5" s="10" t="s">
        <v>180</v>
      </c>
      <c r="B5" s="86" t="s">
        <v>181</v>
      </c>
      <c r="C5" s="86" t="s">
        <v>322</v>
      </c>
      <c r="D5" s="87" t="s">
        <v>323</v>
      </c>
      <c r="E5" s="87" t="s">
        <v>324</v>
      </c>
      <c r="F5" s="87" t="s">
        <v>325</v>
      </c>
      <c r="G5" s="87" t="s">
        <v>326</v>
      </c>
      <c r="H5" s="87" t="s">
        <v>327</v>
      </c>
      <c r="I5" s="100" t="s">
        <v>188</v>
      </c>
      <c r="J5" s="100"/>
      <c r="K5" s="100"/>
      <c r="L5" s="100"/>
      <c r="M5" s="101"/>
      <c r="N5" s="100"/>
      <c r="O5" s="100"/>
      <c r="P5" s="80"/>
      <c r="Q5" s="100"/>
      <c r="R5" s="101"/>
      <c r="S5" s="81"/>
    </row>
    <row r="6" ht="17.25" customHeight="1" spans="1:19">
      <c r="A6" s="15"/>
      <c r="B6" s="88"/>
      <c r="C6" s="88"/>
      <c r="D6" s="89"/>
      <c r="E6" s="89"/>
      <c r="F6" s="89"/>
      <c r="G6" s="89"/>
      <c r="H6" s="89"/>
      <c r="I6" s="89" t="s">
        <v>55</v>
      </c>
      <c r="J6" s="89" t="s">
        <v>58</v>
      </c>
      <c r="K6" s="89" t="s">
        <v>328</v>
      </c>
      <c r="L6" s="89" t="s">
        <v>329</v>
      </c>
      <c r="M6" s="102" t="s">
        <v>330</v>
      </c>
      <c r="N6" s="103" t="s">
        <v>331</v>
      </c>
      <c r="O6" s="103"/>
      <c r="P6" s="108"/>
      <c r="Q6" s="103"/>
      <c r="R6" s="109"/>
      <c r="S6" s="90"/>
    </row>
    <row r="7" ht="54" customHeight="1" spans="1:19">
      <c r="A7" s="18"/>
      <c r="B7" s="90"/>
      <c r="C7" s="90"/>
      <c r="D7" s="91"/>
      <c r="E7" s="91"/>
      <c r="F7" s="91"/>
      <c r="G7" s="91"/>
      <c r="H7" s="91"/>
      <c r="I7" s="91"/>
      <c r="J7" s="91" t="s">
        <v>57</v>
      </c>
      <c r="K7" s="91"/>
      <c r="L7" s="91"/>
      <c r="M7" s="104"/>
      <c r="N7" s="91" t="s">
        <v>57</v>
      </c>
      <c r="O7" s="91" t="s">
        <v>64</v>
      </c>
      <c r="P7" s="90" t="s">
        <v>65</v>
      </c>
      <c r="Q7" s="91" t="s">
        <v>66</v>
      </c>
      <c r="R7" s="104" t="s">
        <v>67</v>
      </c>
      <c r="S7" s="90" t="s">
        <v>68</v>
      </c>
    </row>
    <row r="8" ht="18" customHeight="1" spans="1:19">
      <c r="A8" s="111">
        <v>1</v>
      </c>
      <c r="B8" s="111" t="s">
        <v>83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49" customHeight="1" spans="1:19">
      <c r="A9" s="113" t="s">
        <v>198</v>
      </c>
      <c r="B9" s="114" t="s">
        <v>70</v>
      </c>
      <c r="C9" s="114" t="s">
        <v>244</v>
      </c>
      <c r="D9" s="115" t="s">
        <v>332</v>
      </c>
      <c r="E9" s="115" t="s">
        <v>333</v>
      </c>
      <c r="F9" s="115" t="s">
        <v>334</v>
      </c>
      <c r="G9" s="116">
        <v>8</v>
      </c>
      <c r="H9" s="117">
        <v>9600</v>
      </c>
      <c r="I9" s="117">
        <v>9600</v>
      </c>
      <c r="J9" s="117"/>
      <c r="K9" s="117"/>
      <c r="L9" s="117"/>
      <c r="M9" s="117"/>
      <c r="N9" s="117">
        <v>9600</v>
      </c>
      <c r="O9" s="117">
        <v>9600</v>
      </c>
      <c r="P9" s="125"/>
      <c r="Q9" s="125"/>
      <c r="R9" s="117"/>
      <c r="S9" s="117"/>
    </row>
    <row r="10" ht="49" customHeight="1" spans="1:19">
      <c r="A10" s="113" t="s">
        <v>198</v>
      </c>
      <c r="B10" s="114" t="s">
        <v>70</v>
      </c>
      <c r="C10" s="114" t="s">
        <v>244</v>
      </c>
      <c r="D10" s="115" t="s">
        <v>335</v>
      </c>
      <c r="E10" s="115" t="s">
        <v>336</v>
      </c>
      <c r="F10" s="115" t="s">
        <v>334</v>
      </c>
      <c r="G10" s="116">
        <v>20000</v>
      </c>
      <c r="H10" s="117">
        <v>20000</v>
      </c>
      <c r="I10" s="117">
        <v>20000</v>
      </c>
      <c r="J10" s="117"/>
      <c r="K10" s="117"/>
      <c r="L10" s="117"/>
      <c r="M10" s="117"/>
      <c r="N10" s="117">
        <v>20000</v>
      </c>
      <c r="O10" s="117">
        <v>20000</v>
      </c>
      <c r="P10" s="125"/>
      <c r="Q10" s="125"/>
      <c r="R10" s="117"/>
      <c r="S10" s="117"/>
    </row>
    <row r="11" ht="49" customHeight="1" spans="1:19">
      <c r="A11" s="113" t="s">
        <v>198</v>
      </c>
      <c r="B11" s="114" t="s">
        <v>70</v>
      </c>
      <c r="C11" s="114" t="s">
        <v>244</v>
      </c>
      <c r="D11" s="115" t="s">
        <v>337</v>
      </c>
      <c r="E11" s="115" t="s">
        <v>338</v>
      </c>
      <c r="F11" s="115" t="s">
        <v>334</v>
      </c>
      <c r="G11" s="116">
        <v>10000</v>
      </c>
      <c r="H11" s="117">
        <v>10000</v>
      </c>
      <c r="I11" s="117">
        <v>10000</v>
      </c>
      <c r="J11" s="117"/>
      <c r="K11" s="117"/>
      <c r="L11" s="117"/>
      <c r="M11" s="117"/>
      <c r="N11" s="117">
        <v>10000</v>
      </c>
      <c r="O11" s="117">
        <v>10000</v>
      </c>
      <c r="P11" s="125"/>
      <c r="Q11" s="125"/>
      <c r="R11" s="117"/>
      <c r="S11" s="117"/>
    </row>
    <row r="12" ht="49" customHeight="1" spans="1:19">
      <c r="A12" s="113" t="s">
        <v>198</v>
      </c>
      <c r="B12" s="114" t="s">
        <v>70</v>
      </c>
      <c r="C12" s="114" t="s">
        <v>244</v>
      </c>
      <c r="D12" s="115" t="s">
        <v>339</v>
      </c>
      <c r="E12" s="115" t="s">
        <v>340</v>
      </c>
      <c r="F12" s="115" t="s">
        <v>334</v>
      </c>
      <c r="G12" s="116">
        <v>20000</v>
      </c>
      <c r="H12" s="117">
        <v>20000</v>
      </c>
      <c r="I12" s="117">
        <v>20000</v>
      </c>
      <c r="J12" s="117"/>
      <c r="K12" s="117"/>
      <c r="L12" s="117"/>
      <c r="M12" s="117"/>
      <c r="N12" s="117">
        <v>20000</v>
      </c>
      <c r="O12" s="117">
        <v>20000</v>
      </c>
      <c r="P12" s="125"/>
      <c r="Q12" s="125"/>
      <c r="R12" s="117"/>
      <c r="S12" s="117"/>
    </row>
    <row r="13" ht="49" customHeight="1" spans="1:19">
      <c r="A13" s="113" t="s">
        <v>198</v>
      </c>
      <c r="B13" s="114" t="s">
        <v>70</v>
      </c>
      <c r="C13" s="114" t="s">
        <v>244</v>
      </c>
      <c r="D13" s="115" t="s">
        <v>341</v>
      </c>
      <c r="E13" s="115" t="s">
        <v>341</v>
      </c>
      <c r="F13" s="115" t="s">
        <v>334</v>
      </c>
      <c r="G13" s="116">
        <v>50000</v>
      </c>
      <c r="H13" s="117">
        <v>50000</v>
      </c>
      <c r="I13" s="117">
        <v>50000</v>
      </c>
      <c r="J13" s="117"/>
      <c r="K13" s="117"/>
      <c r="L13" s="117"/>
      <c r="M13" s="117"/>
      <c r="N13" s="117">
        <v>50000</v>
      </c>
      <c r="O13" s="117">
        <v>50000</v>
      </c>
      <c r="P13" s="125"/>
      <c r="Q13" s="125"/>
      <c r="R13" s="117"/>
      <c r="S13" s="117"/>
    </row>
    <row r="14" ht="49" customHeight="1" spans="1:19">
      <c r="A14" s="113" t="s">
        <v>198</v>
      </c>
      <c r="B14" s="114" t="s">
        <v>70</v>
      </c>
      <c r="C14" s="114" t="s">
        <v>244</v>
      </c>
      <c r="D14" s="115" t="s">
        <v>342</v>
      </c>
      <c r="E14" s="115" t="s">
        <v>343</v>
      </c>
      <c r="F14" s="115" t="s">
        <v>334</v>
      </c>
      <c r="G14" s="116">
        <v>4000</v>
      </c>
      <c r="H14" s="117">
        <v>4000</v>
      </c>
      <c r="I14" s="117">
        <v>4000</v>
      </c>
      <c r="J14" s="117"/>
      <c r="K14" s="117"/>
      <c r="L14" s="117"/>
      <c r="M14" s="117"/>
      <c r="N14" s="117">
        <v>4000</v>
      </c>
      <c r="O14" s="117">
        <v>4000</v>
      </c>
      <c r="P14" s="125"/>
      <c r="Q14" s="125"/>
      <c r="R14" s="117"/>
      <c r="S14" s="117"/>
    </row>
    <row r="15" ht="49" customHeight="1" spans="1:19">
      <c r="A15" s="113" t="s">
        <v>198</v>
      </c>
      <c r="B15" s="114" t="s">
        <v>70</v>
      </c>
      <c r="C15" s="114" t="s">
        <v>244</v>
      </c>
      <c r="D15" s="115" t="s">
        <v>344</v>
      </c>
      <c r="E15" s="115" t="s">
        <v>345</v>
      </c>
      <c r="F15" s="115" t="s">
        <v>334</v>
      </c>
      <c r="G15" s="116">
        <v>20000</v>
      </c>
      <c r="H15" s="117">
        <v>20000</v>
      </c>
      <c r="I15" s="117">
        <v>20000</v>
      </c>
      <c r="J15" s="117"/>
      <c r="K15" s="117"/>
      <c r="L15" s="117"/>
      <c r="M15" s="117"/>
      <c r="N15" s="117">
        <v>20000</v>
      </c>
      <c r="O15" s="117">
        <v>20000</v>
      </c>
      <c r="P15" s="125"/>
      <c r="Q15" s="125"/>
      <c r="R15" s="117"/>
      <c r="S15" s="117"/>
    </row>
    <row r="16" ht="49" customHeight="1" spans="1:19">
      <c r="A16" s="113" t="s">
        <v>198</v>
      </c>
      <c r="B16" s="114" t="s">
        <v>70</v>
      </c>
      <c r="C16" s="114" t="s">
        <v>244</v>
      </c>
      <c r="D16" s="115" t="s">
        <v>346</v>
      </c>
      <c r="E16" s="115" t="s">
        <v>346</v>
      </c>
      <c r="F16" s="115" t="s">
        <v>334</v>
      </c>
      <c r="G16" s="116">
        <v>8</v>
      </c>
      <c r="H16" s="117">
        <v>40000</v>
      </c>
      <c r="I16" s="117">
        <v>40000</v>
      </c>
      <c r="J16" s="117"/>
      <c r="K16" s="117"/>
      <c r="L16" s="117"/>
      <c r="M16" s="117"/>
      <c r="N16" s="117">
        <v>40000</v>
      </c>
      <c r="O16" s="117">
        <v>40000</v>
      </c>
      <c r="P16" s="125"/>
      <c r="Q16" s="125"/>
      <c r="R16" s="117"/>
      <c r="S16" s="117"/>
    </row>
    <row r="17" ht="49" customHeight="1" spans="1:19">
      <c r="A17" s="113" t="s">
        <v>198</v>
      </c>
      <c r="B17" s="114" t="s">
        <v>70</v>
      </c>
      <c r="C17" s="114" t="s">
        <v>244</v>
      </c>
      <c r="D17" s="115" t="s">
        <v>256</v>
      </c>
      <c r="E17" s="115" t="s">
        <v>347</v>
      </c>
      <c r="F17" s="115" t="s">
        <v>334</v>
      </c>
      <c r="G17" s="116">
        <v>250000</v>
      </c>
      <c r="H17" s="117">
        <v>250000</v>
      </c>
      <c r="I17" s="117">
        <v>250000</v>
      </c>
      <c r="J17" s="117"/>
      <c r="K17" s="117"/>
      <c r="L17" s="117"/>
      <c r="M17" s="117"/>
      <c r="N17" s="117">
        <v>250000</v>
      </c>
      <c r="O17" s="117">
        <v>250000</v>
      </c>
      <c r="P17" s="125"/>
      <c r="Q17" s="125"/>
      <c r="R17" s="117"/>
      <c r="S17" s="117"/>
    </row>
    <row r="18" ht="49" customHeight="1" spans="1:19">
      <c r="A18" s="118" t="s">
        <v>170</v>
      </c>
      <c r="B18" s="119"/>
      <c r="C18" s="119"/>
      <c r="D18" s="120"/>
      <c r="E18" s="120"/>
      <c r="F18" s="120"/>
      <c r="G18" s="121"/>
      <c r="H18" s="122">
        <v>423600</v>
      </c>
      <c r="I18" s="122">
        <v>423600</v>
      </c>
      <c r="J18" s="122"/>
      <c r="K18" s="122"/>
      <c r="L18" s="122"/>
      <c r="M18" s="122"/>
      <c r="N18" s="122">
        <v>423600</v>
      </c>
      <c r="O18" s="122">
        <v>423600</v>
      </c>
      <c r="P18" s="122"/>
      <c r="Q18" s="122"/>
      <c r="R18" s="122"/>
      <c r="S18" s="122"/>
    </row>
    <row r="19" ht="21" customHeight="1" spans="1:19">
      <c r="A19" s="110" t="s">
        <v>348</v>
      </c>
      <c r="B19" s="5"/>
      <c r="C19" s="5"/>
      <c r="D19" s="110"/>
      <c r="E19" s="110"/>
      <c r="F19" s="110"/>
      <c r="G19" s="123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</row>
  </sheetData>
  <mergeCells count="19">
    <mergeCell ref="A3:S3"/>
    <mergeCell ref="A4:H4"/>
    <mergeCell ref="I5:S5"/>
    <mergeCell ref="N6:S6"/>
    <mergeCell ref="A18:G18"/>
    <mergeCell ref="A19:S19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87037037037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6"/>
      <c r="B2" s="83"/>
      <c r="C2" s="83"/>
      <c r="D2" s="83"/>
      <c r="E2" s="83"/>
      <c r="F2" s="83"/>
      <c r="G2" s="83"/>
      <c r="H2" s="76"/>
      <c r="I2" s="76"/>
      <c r="J2" s="76"/>
      <c r="K2" s="76"/>
      <c r="L2" s="76"/>
      <c r="M2" s="76"/>
      <c r="N2" s="98"/>
      <c r="O2" s="76"/>
      <c r="P2" s="76"/>
      <c r="Q2" s="83"/>
      <c r="R2" s="76"/>
      <c r="S2" s="106"/>
      <c r="T2" s="106" t="s">
        <v>349</v>
      </c>
    </row>
    <row r="3" ht="41.25" customHeight="1" spans="1:20">
      <c r="A3" s="72" t="str">
        <f>"2025"&amp;"年部门政府购买服务预算表"</f>
        <v>2025年部门政府购买服务预算表</v>
      </c>
      <c r="B3" s="65"/>
      <c r="C3" s="65"/>
      <c r="D3" s="65"/>
      <c r="E3" s="65"/>
      <c r="F3" s="65"/>
      <c r="G3" s="65"/>
      <c r="H3" s="84"/>
      <c r="I3" s="84"/>
      <c r="J3" s="84"/>
      <c r="K3" s="84"/>
      <c r="L3" s="84"/>
      <c r="M3" s="84"/>
      <c r="N3" s="99"/>
      <c r="O3" s="84"/>
      <c r="P3" s="84"/>
      <c r="Q3" s="65"/>
      <c r="R3" s="84"/>
      <c r="S3" s="99"/>
      <c r="T3" s="65"/>
    </row>
    <row r="4" ht="22.5" customHeight="1" spans="1:20">
      <c r="A4" s="73" t="str">
        <f>"单位名称："&amp;"嵩明县嵩阳卫生院"</f>
        <v>单位名称：嵩明县嵩阳卫生院</v>
      </c>
      <c r="B4" s="85"/>
      <c r="C4" s="85"/>
      <c r="D4" s="85"/>
      <c r="E4" s="85"/>
      <c r="F4" s="85"/>
      <c r="G4" s="85"/>
      <c r="H4" s="74"/>
      <c r="I4" s="74"/>
      <c r="J4" s="74"/>
      <c r="K4" s="74"/>
      <c r="L4" s="74"/>
      <c r="M4" s="74"/>
      <c r="N4" s="98"/>
      <c r="O4" s="76"/>
      <c r="P4" s="76"/>
      <c r="Q4" s="83"/>
      <c r="R4" s="76"/>
      <c r="S4" s="107"/>
      <c r="T4" s="106" t="s">
        <v>1</v>
      </c>
    </row>
    <row r="5" ht="24" customHeight="1" spans="1:20">
      <c r="A5" s="10" t="s">
        <v>180</v>
      </c>
      <c r="B5" s="86" t="s">
        <v>181</v>
      </c>
      <c r="C5" s="86" t="s">
        <v>322</v>
      </c>
      <c r="D5" s="86" t="s">
        <v>350</v>
      </c>
      <c r="E5" s="86" t="s">
        <v>351</v>
      </c>
      <c r="F5" s="86" t="s">
        <v>352</v>
      </c>
      <c r="G5" s="86" t="s">
        <v>353</v>
      </c>
      <c r="H5" s="87" t="s">
        <v>354</v>
      </c>
      <c r="I5" s="87" t="s">
        <v>355</v>
      </c>
      <c r="J5" s="100" t="s">
        <v>188</v>
      </c>
      <c r="K5" s="100"/>
      <c r="L5" s="100"/>
      <c r="M5" s="100"/>
      <c r="N5" s="101"/>
      <c r="O5" s="100"/>
      <c r="P5" s="100"/>
      <c r="Q5" s="80"/>
      <c r="R5" s="100"/>
      <c r="S5" s="101"/>
      <c r="T5" s="81"/>
    </row>
    <row r="6" ht="24" customHeight="1" spans="1:20">
      <c r="A6" s="15"/>
      <c r="B6" s="88"/>
      <c r="C6" s="88"/>
      <c r="D6" s="88"/>
      <c r="E6" s="88"/>
      <c r="F6" s="88"/>
      <c r="G6" s="88"/>
      <c r="H6" s="89"/>
      <c r="I6" s="89"/>
      <c r="J6" s="89" t="s">
        <v>55</v>
      </c>
      <c r="K6" s="89" t="s">
        <v>58</v>
      </c>
      <c r="L6" s="89" t="s">
        <v>328</v>
      </c>
      <c r="M6" s="89" t="s">
        <v>329</v>
      </c>
      <c r="N6" s="102" t="s">
        <v>330</v>
      </c>
      <c r="O6" s="103" t="s">
        <v>331</v>
      </c>
      <c r="P6" s="103"/>
      <c r="Q6" s="108"/>
      <c r="R6" s="103"/>
      <c r="S6" s="109"/>
      <c r="T6" s="90"/>
    </row>
    <row r="7" ht="54" customHeight="1" spans="1:20">
      <c r="A7" s="18"/>
      <c r="B7" s="90"/>
      <c r="C7" s="90"/>
      <c r="D7" s="90"/>
      <c r="E7" s="90"/>
      <c r="F7" s="90"/>
      <c r="G7" s="90"/>
      <c r="H7" s="91"/>
      <c r="I7" s="91"/>
      <c r="J7" s="91"/>
      <c r="K7" s="91" t="s">
        <v>57</v>
      </c>
      <c r="L7" s="91"/>
      <c r="M7" s="91"/>
      <c r="N7" s="104"/>
      <c r="O7" s="91" t="s">
        <v>57</v>
      </c>
      <c r="P7" s="91" t="s">
        <v>64</v>
      </c>
      <c r="Q7" s="90" t="s">
        <v>65</v>
      </c>
      <c r="R7" s="91" t="s">
        <v>66</v>
      </c>
      <c r="S7" s="104" t="s">
        <v>67</v>
      </c>
      <c r="T7" s="90" t="s">
        <v>68</v>
      </c>
    </row>
    <row r="8" ht="17.25" customHeight="1" spans="1:20">
      <c r="A8" s="19">
        <v>1</v>
      </c>
      <c r="B8" s="90">
        <v>2</v>
      </c>
      <c r="C8" s="19">
        <v>3</v>
      </c>
      <c r="D8" s="19">
        <v>4</v>
      </c>
      <c r="E8" s="90">
        <v>5</v>
      </c>
      <c r="F8" s="19">
        <v>6</v>
      </c>
      <c r="G8" s="19">
        <v>7</v>
      </c>
      <c r="H8" s="90">
        <v>8</v>
      </c>
      <c r="I8" s="19">
        <v>9</v>
      </c>
      <c r="J8" s="19">
        <v>10</v>
      </c>
      <c r="K8" s="90">
        <v>11</v>
      </c>
      <c r="L8" s="19">
        <v>12</v>
      </c>
      <c r="M8" s="19">
        <v>13</v>
      </c>
      <c r="N8" s="90">
        <v>14</v>
      </c>
      <c r="O8" s="19">
        <v>15</v>
      </c>
      <c r="P8" s="19">
        <v>16</v>
      </c>
      <c r="Q8" s="90">
        <v>17</v>
      </c>
      <c r="R8" s="19">
        <v>18</v>
      </c>
      <c r="S8" s="19">
        <v>19</v>
      </c>
      <c r="T8" s="19">
        <v>20</v>
      </c>
    </row>
    <row r="9" ht="21" customHeight="1" spans="1:20">
      <c r="A9" s="92"/>
      <c r="B9" s="93"/>
      <c r="C9" s="93"/>
      <c r="D9" s="93"/>
      <c r="E9" s="93"/>
      <c r="F9" s="93"/>
      <c r="G9" s="93"/>
      <c r="H9" s="94"/>
      <c r="I9" s="9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1" customHeight="1" spans="1:20">
      <c r="A10" s="95" t="s">
        <v>170</v>
      </c>
      <c r="B10" s="96"/>
      <c r="C10" s="96"/>
      <c r="D10" s="96"/>
      <c r="E10" s="96"/>
      <c r="F10" s="96"/>
      <c r="G10" s="96"/>
      <c r="H10" s="97"/>
      <c r="I10" s="105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customHeight="1" spans="1:1">
      <c r="A11" t="s">
        <v>356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3888888888889" defaultRowHeight="14.25" customHeight="1"/>
  <cols>
    <col min="1" max="1" width="37.703703703703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1"/>
      <c r="W2" s="3"/>
      <c r="X2" s="3" t="s">
        <v>357</v>
      </c>
    </row>
    <row r="3" ht="41.25" customHeight="1" spans="1:24">
      <c r="A3" s="72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3" t="str">
        <f>"单位名称："&amp;"嵩明县嵩阳卫生院"</f>
        <v>单位名称：嵩明县嵩阳卫生院</v>
      </c>
      <c r="B4" s="74"/>
      <c r="C4" s="74"/>
      <c r="D4" s="75"/>
      <c r="E4" s="76"/>
      <c r="F4" s="76"/>
      <c r="G4" s="76"/>
      <c r="H4" s="76"/>
      <c r="I4" s="76"/>
      <c r="W4" s="8"/>
      <c r="X4" s="8" t="s">
        <v>1</v>
      </c>
    </row>
    <row r="5" ht="19.5" customHeight="1" spans="1:24">
      <c r="A5" s="27" t="s">
        <v>358</v>
      </c>
      <c r="B5" s="11" t="s">
        <v>188</v>
      </c>
      <c r="C5" s="12"/>
      <c r="D5" s="12"/>
      <c r="E5" s="11" t="s">
        <v>359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0"/>
      <c r="X5" s="81"/>
    </row>
    <row r="6" ht="40.5" customHeight="1" spans="1:24">
      <c r="A6" s="19"/>
      <c r="B6" s="28" t="s">
        <v>55</v>
      </c>
      <c r="C6" s="10" t="s">
        <v>58</v>
      </c>
      <c r="D6" s="77" t="s">
        <v>328</v>
      </c>
      <c r="E6" s="47" t="s">
        <v>360</v>
      </c>
      <c r="F6" s="47" t="s">
        <v>361</v>
      </c>
      <c r="G6" s="47" t="s">
        <v>362</v>
      </c>
      <c r="H6" s="47" t="s">
        <v>363</v>
      </c>
      <c r="I6" s="47" t="s">
        <v>364</v>
      </c>
      <c r="J6" s="47" t="s">
        <v>365</v>
      </c>
      <c r="K6" s="47" t="s">
        <v>366</v>
      </c>
      <c r="L6" s="47" t="s">
        <v>367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82"/>
    </row>
    <row r="7" ht="19.5" customHeight="1" spans="1:24">
      <c r="A7" s="20">
        <v>1</v>
      </c>
      <c r="B7" s="20">
        <v>2</v>
      </c>
      <c r="C7" s="20">
        <v>3</v>
      </c>
      <c r="D7" s="78">
        <v>4</v>
      </c>
      <c r="E7" s="35">
        <v>5</v>
      </c>
      <c r="F7" s="20">
        <v>6</v>
      </c>
      <c r="G7" s="20">
        <v>7</v>
      </c>
      <c r="H7" s="78">
        <v>8</v>
      </c>
      <c r="I7" s="20">
        <v>9</v>
      </c>
      <c r="J7" s="20">
        <v>10</v>
      </c>
      <c r="K7" s="20">
        <v>11</v>
      </c>
      <c r="L7" s="78">
        <v>12</v>
      </c>
      <c r="M7" s="20">
        <v>13</v>
      </c>
      <c r="N7" s="20">
        <v>14</v>
      </c>
      <c r="O7" s="20">
        <v>15</v>
      </c>
      <c r="P7" s="78">
        <v>16</v>
      </c>
      <c r="Q7" s="20">
        <v>17</v>
      </c>
      <c r="R7" s="20">
        <v>18</v>
      </c>
      <c r="S7" s="20">
        <v>19</v>
      </c>
      <c r="T7" s="78">
        <v>20</v>
      </c>
      <c r="U7" s="78">
        <v>21</v>
      </c>
      <c r="V7" s="78">
        <v>22</v>
      </c>
      <c r="W7" s="35">
        <v>23</v>
      </c>
      <c r="X7" s="35">
        <v>24</v>
      </c>
    </row>
    <row r="8" ht="19.5" customHeight="1" spans="1:24">
      <c r="A8" s="2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ht="19.5" customHeight="1" spans="1:24">
      <c r="A9" s="6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customHeight="1" spans="1:1">
      <c r="A10" t="s">
        <v>368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369</v>
      </c>
    </row>
    <row r="3" ht="41.25" customHeight="1" spans="1:10">
      <c r="A3" s="64" t="str">
        <f>"2025"&amp;"年对下转移支付绩效目标表"</f>
        <v>2025年对下转移支付绩效目标表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"单位名称："&amp;"嵩明县嵩阳卫生院"</f>
        <v>单位名称：嵩明县嵩阳卫生院</v>
      </c>
    </row>
    <row r="5" ht="44.25" customHeight="1" spans="1:10">
      <c r="A5" s="66" t="s">
        <v>358</v>
      </c>
      <c r="B5" s="66" t="s">
        <v>278</v>
      </c>
      <c r="C5" s="66" t="s">
        <v>279</v>
      </c>
      <c r="D5" s="66" t="s">
        <v>280</v>
      </c>
      <c r="E5" s="66" t="s">
        <v>281</v>
      </c>
      <c r="F5" s="67" t="s">
        <v>282</v>
      </c>
      <c r="G5" s="66" t="s">
        <v>283</v>
      </c>
      <c r="H5" s="67" t="s">
        <v>284</v>
      </c>
      <c r="I5" s="67" t="s">
        <v>285</v>
      </c>
      <c r="J5" s="66" t="s">
        <v>286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  <row r="9" customHeight="1" spans="1:1">
      <c r="A9" t="s">
        <v>370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371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"2025"&amp;"年新增资产配置预算表"</f>
        <v>2025年新增资产配置预算表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tr">
        <f>"单位名称："&amp;"嵩明县嵩阳卫生院"</f>
        <v>单位名称：嵩明县嵩阳卫生院</v>
      </c>
      <c r="B4" s="44"/>
      <c r="C4" s="44"/>
      <c r="D4" s="45"/>
      <c r="F4" s="42"/>
      <c r="G4" s="41"/>
      <c r="H4" s="41"/>
      <c r="I4" s="63" t="s">
        <v>1</v>
      </c>
    </row>
    <row r="5" ht="28.5" customHeight="1" spans="1:9">
      <c r="A5" s="46" t="s">
        <v>180</v>
      </c>
      <c r="B5" s="47" t="s">
        <v>181</v>
      </c>
      <c r="C5" s="48" t="s">
        <v>372</v>
      </c>
      <c r="D5" s="46" t="s">
        <v>373</v>
      </c>
      <c r="E5" s="46" t="s">
        <v>374</v>
      </c>
      <c r="F5" s="46" t="s">
        <v>375</v>
      </c>
      <c r="G5" s="47" t="s">
        <v>376</v>
      </c>
      <c r="H5" s="35"/>
      <c r="I5" s="46"/>
    </row>
    <row r="6" ht="21" customHeight="1" spans="1:9">
      <c r="A6" s="48"/>
      <c r="B6" s="49"/>
      <c r="C6" s="49"/>
      <c r="D6" s="50"/>
      <c r="E6" s="49"/>
      <c r="F6" s="49"/>
      <c r="G6" s="47" t="s">
        <v>326</v>
      </c>
      <c r="H6" s="47" t="s">
        <v>377</v>
      </c>
      <c r="I6" s="47" t="s">
        <v>378</v>
      </c>
    </row>
    <row r="7" ht="17.25" customHeight="1" spans="1:9">
      <c r="A7" s="51" t="s">
        <v>82</v>
      </c>
      <c r="B7" s="52"/>
      <c r="C7" s="53" t="s">
        <v>83</v>
      </c>
      <c r="D7" s="51" t="s">
        <v>84</v>
      </c>
      <c r="E7" s="54" t="s">
        <v>85</v>
      </c>
      <c r="F7" s="51" t="s">
        <v>86</v>
      </c>
      <c r="G7" s="53" t="s">
        <v>87</v>
      </c>
      <c r="H7" s="55" t="s">
        <v>88</v>
      </c>
      <c r="I7" s="54" t="s">
        <v>89</v>
      </c>
    </row>
    <row r="8" ht="19.5" customHeight="1" spans="1:9">
      <c r="A8" s="56"/>
      <c r="B8" s="31"/>
      <c r="C8" s="31"/>
      <c r="D8" s="29"/>
      <c r="E8" s="21"/>
      <c r="F8" s="55"/>
      <c r="G8" s="57"/>
      <c r="H8" s="58"/>
      <c r="I8" s="58"/>
    </row>
    <row r="9" ht="19.5" customHeight="1" spans="1:9">
      <c r="A9" s="59" t="s">
        <v>55</v>
      </c>
      <c r="B9" s="60"/>
      <c r="C9" s="60"/>
      <c r="D9" s="61"/>
      <c r="E9" s="62"/>
      <c r="F9" s="62"/>
      <c r="G9" s="57"/>
      <c r="H9" s="58"/>
      <c r="I9" s="58"/>
    </row>
    <row r="10" customHeight="1" spans="1:1">
      <c r="A10" t="s">
        <v>379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380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"单位名称："&amp;"嵩明县嵩阳卫生院"</f>
        <v>单位名称：嵩明县嵩阳卫生院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232</v>
      </c>
      <c r="B5" s="9" t="s">
        <v>183</v>
      </c>
      <c r="C5" s="9" t="s">
        <v>233</v>
      </c>
      <c r="D5" s="10" t="s">
        <v>184</v>
      </c>
      <c r="E5" s="10" t="s">
        <v>185</v>
      </c>
      <c r="F5" s="10" t="s">
        <v>234</v>
      </c>
      <c r="G5" s="10" t="s">
        <v>235</v>
      </c>
      <c r="H5" s="27" t="s">
        <v>55</v>
      </c>
      <c r="I5" s="11" t="s">
        <v>381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1"/>
      <c r="C10" s="21"/>
      <c r="D10" s="21"/>
      <c r="E10" s="21"/>
      <c r="F10" s="21"/>
      <c r="G10" s="21"/>
      <c r="H10" s="23"/>
      <c r="I10" s="23"/>
      <c r="J10" s="23"/>
      <c r="K10" s="30"/>
    </row>
    <row r="11" ht="18.75" customHeight="1" spans="1:11">
      <c r="A11" s="32" t="s">
        <v>170</v>
      </c>
      <c r="B11" s="33"/>
      <c r="C11" s="33"/>
      <c r="D11" s="33"/>
      <c r="E11" s="33"/>
      <c r="F11" s="33"/>
      <c r="G11" s="34"/>
      <c r="H11" s="23"/>
      <c r="I11" s="23"/>
      <c r="J11" s="23"/>
      <c r="K11" s="30"/>
    </row>
    <row r="12" customHeight="1" spans="1:1">
      <c r="A12" t="s">
        <v>382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pane ySplit="1" topLeftCell="A2" activePane="bottomLeft" state="frozen"/>
      <selection/>
      <selection pane="bottomLeft" activeCell="E19" sqref="E19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383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"单位名称："&amp;"嵩明县嵩阳卫生院"</f>
        <v>单位名称：嵩明县嵩阳卫生院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233</v>
      </c>
      <c r="B5" s="9" t="s">
        <v>232</v>
      </c>
      <c r="C5" s="9" t="s">
        <v>183</v>
      </c>
      <c r="D5" s="10" t="s">
        <v>384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/>
      <c r="B9" s="22"/>
      <c r="C9" s="22"/>
      <c r="D9" s="21"/>
      <c r="E9" s="23"/>
      <c r="F9" s="23"/>
      <c r="G9" s="23"/>
    </row>
    <row r="10" ht="18.75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55</v>
      </c>
      <c r="B11" s="25" t="s">
        <v>385</v>
      </c>
      <c r="C11" s="25"/>
      <c r="D11" s="26"/>
      <c r="E11" s="23"/>
      <c r="F11" s="23"/>
      <c r="G11" s="23"/>
    </row>
    <row r="12" customHeight="1" spans="1:1">
      <c r="A12" t="s">
        <v>386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C16" sqref="C16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3" t="s">
        <v>52</v>
      </c>
    </row>
    <row r="3" ht="41.25" customHeight="1" spans="1:1">
      <c r="A3" s="40" t="str">
        <f>"2025"&amp;"年部门收入预算表"</f>
        <v>2025年部门收入预算表</v>
      </c>
    </row>
    <row r="4" ht="17.25" customHeight="1" spans="1:19">
      <c r="A4" s="204" t="str">
        <f>"单位名称："&amp;"嵩明县嵩阳卫生院"</f>
        <v>单位名称：嵩明县嵩阳卫生院</v>
      </c>
      <c r="B4" s="205"/>
      <c r="S4" s="45" t="s">
        <v>1</v>
      </c>
    </row>
    <row r="5" ht="21.75" customHeight="1" spans="1:19">
      <c r="A5" s="206" t="s">
        <v>53</v>
      </c>
      <c r="B5" s="207" t="s">
        <v>54</v>
      </c>
      <c r="C5" s="207" t="s">
        <v>55</v>
      </c>
      <c r="D5" s="208" t="s">
        <v>56</v>
      </c>
      <c r="E5" s="208"/>
      <c r="F5" s="208"/>
      <c r="G5" s="208"/>
      <c r="H5" s="208"/>
      <c r="I5" s="139"/>
      <c r="J5" s="208"/>
      <c r="K5" s="208"/>
      <c r="L5" s="208"/>
      <c r="M5" s="208"/>
      <c r="N5" s="215"/>
      <c r="O5" s="208" t="s">
        <v>45</v>
      </c>
      <c r="P5" s="208"/>
      <c r="Q5" s="208"/>
      <c r="R5" s="208"/>
      <c r="S5" s="215"/>
    </row>
    <row r="6" ht="27" customHeight="1" spans="1:19">
      <c r="A6" s="209"/>
      <c r="B6" s="210"/>
      <c r="C6" s="210"/>
      <c r="D6" s="210" t="s">
        <v>57</v>
      </c>
      <c r="E6" s="210" t="s">
        <v>58</v>
      </c>
      <c r="F6" s="210" t="s">
        <v>59</v>
      </c>
      <c r="G6" s="210" t="s">
        <v>60</v>
      </c>
      <c r="H6" s="210" t="s">
        <v>61</v>
      </c>
      <c r="I6" s="216" t="s">
        <v>62</v>
      </c>
      <c r="J6" s="217"/>
      <c r="K6" s="217"/>
      <c r="L6" s="217"/>
      <c r="M6" s="217"/>
      <c r="N6" s="218"/>
      <c r="O6" s="210" t="s">
        <v>57</v>
      </c>
      <c r="P6" s="210" t="s">
        <v>58</v>
      </c>
      <c r="Q6" s="210" t="s">
        <v>59</v>
      </c>
      <c r="R6" s="210" t="s">
        <v>60</v>
      </c>
      <c r="S6" s="210" t="s">
        <v>63</v>
      </c>
    </row>
    <row r="7" ht="30" customHeight="1" spans="1:19">
      <c r="A7" s="211"/>
      <c r="B7" s="105"/>
      <c r="C7" s="212"/>
      <c r="D7" s="212"/>
      <c r="E7" s="212"/>
      <c r="F7" s="212"/>
      <c r="G7" s="212"/>
      <c r="H7" s="212"/>
      <c r="I7" s="70" t="s">
        <v>57</v>
      </c>
      <c r="J7" s="218" t="s">
        <v>64</v>
      </c>
      <c r="K7" s="218" t="s">
        <v>65</v>
      </c>
      <c r="L7" s="218" t="s">
        <v>66</v>
      </c>
      <c r="M7" s="218" t="s">
        <v>67</v>
      </c>
      <c r="N7" s="218" t="s">
        <v>68</v>
      </c>
      <c r="O7" s="219"/>
      <c r="P7" s="219"/>
      <c r="Q7" s="219"/>
      <c r="R7" s="219"/>
      <c r="S7" s="212"/>
    </row>
    <row r="8" ht="15" customHeight="1" spans="1:19">
      <c r="A8" s="213">
        <v>1</v>
      </c>
      <c r="B8" s="213">
        <v>2</v>
      </c>
      <c r="C8" s="213">
        <v>3</v>
      </c>
      <c r="D8" s="213">
        <v>4</v>
      </c>
      <c r="E8" s="213">
        <v>5</v>
      </c>
      <c r="F8" s="213">
        <v>6</v>
      </c>
      <c r="G8" s="213">
        <v>7</v>
      </c>
      <c r="H8" s="213">
        <v>8</v>
      </c>
      <c r="I8" s="70">
        <v>9</v>
      </c>
      <c r="J8" s="213">
        <v>10</v>
      </c>
      <c r="K8" s="213">
        <v>11</v>
      </c>
      <c r="L8" s="213">
        <v>12</v>
      </c>
      <c r="M8" s="213">
        <v>13</v>
      </c>
      <c r="N8" s="213">
        <v>14</v>
      </c>
      <c r="O8" s="213">
        <v>15</v>
      </c>
      <c r="P8" s="213">
        <v>16</v>
      </c>
      <c r="Q8" s="213">
        <v>17</v>
      </c>
      <c r="R8" s="213">
        <v>18</v>
      </c>
      <c r="S8" s="213">
        <v>19</v>
      </c>
    </row>
    <row r="9" ht="28" customHeight="1" spans="1:19">
      <c r="A9" s="21" t="s">
        <v>69</v>
      </c>
      <c r="B9" s="21" t="s">
        <v>70</v>
      </c>
      <c r="C9" s="79">
        <v>21424156.33</v>
      </c>
      <c r="D9" s="79">
        <v>21424156.33</v>
      </c>
      <c r="E9" s="79">
        <v>9093156.33</v>
      </c>
      <c r="F9" s="79"/>
      <c r="G9" s="79"/>
      <c r="H9" s="79"/>
      <c r="I9" s="79">
        <v>12331000</v>
      </c>
      <c r="J9" s="79">
        <v>12331000</v>
      </c>
      <c r="K9" s="79"/>
      <c r="L9" s="79"/>
      <c r="M9" s="79"/>
      <c r="N9" s="79"/>
      <c r="O9" s="79"/>
      <c r="P9" s="79"/>
      <c r="Q9" s="79"/>
      <c r="R9" s="79"/>
      <c r="S9" s="79"/>
    </row>
    <row r="10" ht="28" customHeight="1" spans="1:19">
      <c r="A10" s="48" t="s">
        <v>55</v>
      </c>
      <c r="B10" s="214"/>
      <c r="C10" s="79">
        <v>21424156.33</v>
      </c>
      <c r="D10" s="79">
        <v>21424156.33</v>
      </c>
      <c r="E10" s="79">
        <v>9093156.33</v>
      </c>
      <c r="F10" s="79"/>
      <c r="G10" s="79"/>
      <c r="H10" s="79"/>
      <c r="I10" s="79">
        <v>12331000</v>
      </c>
      <c r="J10" s="79">
        <v>12331000</v>
      </c>
      <c r="K10" s="79"/>
      <c r="L10" s="79"/>
      <c r="M10" s="79"/>
      <c r="N10" s="79"/>
      <c r="O10" s="79"/>
      <c r="P10" s="79"/>
      <c r="Q10" s="79"/>
      <c r="R10" s="79"/>
      <c r="S10" s="79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pane ySplit="1" topLeftCell="A2" activePane="bottomLeft" state="frozen"/>
      <selection/>
      <selection pane="bottomLeft" activeCell="B17" sqref="B17"/>
    </sheetView>
  </sheetViews>
  <sheetFormatPr defaultColWidth="8.57407407407407" defaultRowHeight="12.75" customHeight="1"/>
  <cols>
    <col min="1" max="1" width="26.6666666666667" customWidth="1"/>
    <col min="2" max="2" width="48.8888888888889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5" t="s">
        <v>71</v>
      </c>
    </row>
    <row r="3" ht="41.25" customHeight="1" spans="1:1">
      <c r="A3" s="40" t="str">
        <f>"2025"&amp;"年部门支出预算表"</f>
        <v>2025年部门支出预算表</v>
      </c>
    </row>
    <row r="4" ht="17.25" customHeight="1" spans="1:15">
      <c r="A4" s="43" t="str">
        <f>"单位名称："&amp;"嵩明县嵩阳卫生院"</f>
        <v>单位名称：嵩明县嵩阳卫生院</v>
      </c>
      <c r="O4" s="45" t="s">
        <v>1</v>
      </c>
    </row>
    <row r="5" ht="27" customHeight="1" spans="1:15">
      <c r="A5" s="188" t="s">
        <v>72</v>
      </c>
      <c r="B5" s="188" t="s">
        <v>73</v>
      </c>
      <c r="C5" s="188" t="s">
        <v>55</v>
      </c>
      <c r="D5" s="189" t="s">
        <v>58</v>
      </c>
      <c r="E5" s="190"/>
      <c r="F5" s="191"/>
      <c r="G5" s="192" t="s">
        <v>59</v>
      </c>
      <c r="H5" s="192" t="s">
        <v>60</v>
      </c>
      <c r="I5" s="192" t="s">
        <v>74</v>
      </c>
      <c r="J5" s="189" t="s">
        <v>62</v>
      </c>
      <c r="K5" s="190"/>
      <c r="L5" s="190"/>
      <c r="M5" s="190"/>
      <c r="N5" s="201"/>
      <c r="O5" s="202"/>
    </row>
    <row r="6" ht="42" customHeight="1" spans="1:15">
      <c r="A6" s="193"/>
      <c r="B6" s="193"/>
      <c r="C6" s="194"/>
      <c r="D6" s="195" t="s">
        <v>57</v>
      </c>
      <c r="E6" s="195" t="s">
        <v>75</v>
      </c>
      <c r="F6" s="195" t="s">
        <v>76</v>
      </c>
      <c r="G6" s="194"/>
      <c r="H6" s="194"/>
      <c r="I6" s="203"/>
      <c r="J6" s="195" t="s">
        <v>57</v>
      </c>
      <c r="K6" s="181" t="s">
        <v>77</v>
      </c>
      <c r="L6" s="181" t="s">
        <v>78</v>
      </c>
      <c r="M6" s="181" t="s">
        <v>79</v>
      </c>
      <c r="N6" s="181" t="s">
        <v>80</v>
      </c>
      <c r="O6" s="181" t="s">
        <v>81</v>
      </c>
    </row>
    <row r="7" ht="18" customHeight="1" spans="1:15">
      <c r="A7" s="51" t="s">
        <v>82</v>
      </c>
      <c r="B7" s="51" t="s">
        <v>83</v>
      </c>
      <c r="C7" s="51" t="s">
        <v>84</v>
      </c>
      <c r="D7" s="55" t="s">
        <v>85</v>
      </c>
      <c r="E7" s="55" t="s">
        <v>86</v>
      </c>
      <c r="F7" s="55" t="s">
        <v>87</v>
      </c>
      <c r="G7" s="55" t="s">
        <v>88</v>
      </c>
      <c r="H7" s="55" t="s">
        <v>89</v>
      </c>
      <c r="I7" s="55" t="s">
        <v>90</v>
      </c>
      <c r="J7" s="55" t="s">
        <v>91</v>
      </c>
      <c r="K7" s="55" t="s">
        <v>92</v>
      </c>
      <c r="L7" s="55" t="s">
        <v>93</v>
      </c>
      <c r="M7" s="55" t="s">
        <v>94</v>
      </c>
      <c r="N7" s="51" t="s">
        <v>95</v>
      </c>
      <c r="O7" s="55" t="s">
        <v>96</v>
      </c>
    </row>
    <row r="8" ht="28" customHeight="1" spans="1:15">
      <c r="A8" s="56" t="s">
        <v>97</v>
      </c>
      <c r="B8" s="56" t="s">
        <v>98</v>
      </c>
      <c r="C8" s="196">
        <v>1546184.85</v>
      </c>
      <c r="D8" s="197">
        <v>1546184.85</v>
      </c>
      <c r="E8" s="197">
        <v>1546184.85</v>
      </c>
      <c r="F8" s="55"/>
      <c r="G8" s="55"/>
      <c r="H8" s="55"/>
      <c r="I8" s="55"/>
      <c r="J8" s="55"/>
      <c r="K8" s="55"/>
      <c r="L8" s="55"/>
      <c r="M8" s="55"/>
      <c r="N8" s="51"/>
      <c r="O8" s="55"/>
    </row>
    <row r="9" ht="28" customHeight="1" spans="1:15">
      <c r="A9" s="198" t="s">
        <v>99</v>
      </c>
      <c r="B9" s="198" t="s">
        <v>100</v>
      </c>
      <c r="C9" s="79">
        <v>1497811</v>
      </c>
      <c r="D9" s="79">
        <v>1497811</v>
      </c>
      <c r="E9" s="79">
        <v>1497811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8" customHeight="1" spans="1:15">
      <c r="A10" s="199" t="s">
        <v>101</v>
      </c>
      <c r="B10" s="199" t="s">
        <v>102</v>
      </c>
      <c r="C10" s="79">
        <v>561495</v>
      </c>
      <c r="D10" s="79">
        <v>561495</v>
      </c>
      <c r="E10" s="79">
        <v>561495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8" customHeight="1" spans="1:15">
      <c r="A11" s="199" t="s">
        <v>103</v>
      </c>
      <c r="B11" s="199" t="s">
        <v>104</v>
      </c>
      <c r="C11" s="79">
        <v>936316</v>
      </c>
      <c r="D11" s="79">
        <v>936316</v>
      </c>
      <c r="E11" s="79">
        <v>936316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8" customHeight="1" spans="1:15">
      <c r="A12" s="198" t="s">
        <v>105</v>
      </c>
      <c r="B12" s="198" t="s">
        <v>106</v>
      </c>
      <c r="C12" s="79">
        <v>7410</v>
      </c>
      <c r="D12" s="79">
        <v>7410</v>
      </c>
      <c r="E12" s="79">
        <v>7410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8" customHeight="1" spans="1:15">
      <c r="A13" s="199" t="s">
        <v>107</v>
      </c>
      <c r="B13" s="199" t="s">
        <v>108</v>
      </c>
      <c r="C13" s="79">
        <v>7410</v>
      </c>
      <c r="D13" s="79">
        <v>7410</v>
      </c>
      <c r="E13" s="79">
        <v>7410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8" customHeight="1" spans="1:15">
      <c r="A14" s="198" t="s">
        <v>109</v>
      </c>
      <c r="B14" s="198" t="s">
        <v>110</v>
      </c>
      <c r="C14" s="79">
        <v>40963.85</v>
      </c>
      <c r="D14" s="79">
        <v>40963.85</v>
      </c>
      <c r="E14" s="79">
        <v>40963.85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8" customHeight="1" spans="1:15">
      <c r="A15" s="199" t="s">
        <v>111</v>
      </c>
      <c r="B15" s="199" t="s">
        <v>110</v>
      </c>
      <c r="C15" s="79">
        <v>40963.85</v>
      </c>
      <c r="D15" s="79">
        <v>40963.85</v>
      </c>
      <c r="E15" s="79">
        <v>40963.85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8" customHeight="1" spans="1:15">
      <c r="A16" s="56" t="s">
        <v>112</v>
      </c>
      <c r="B16" s="56" t="s">
        <v>113</v>
      </c>
      <c r="C16" s="79">
        <v>19028854.12</v>
      </c>
      <c r="D16" s="79">
        <v>6697854.12</v>
      </c>
      <c r="E16" s="79">
        <v>6697854.12</v>
      </c>
      <c r="F16" s="79"/>
      <c r="G16" s="79"/>
      <c r="H16" s="79"/>
      <c r="I16" s="79"/>
      <c r="J16" s="79">
        <v>12331000</v>
      </c>
      <c r="K16" s="79">
        <v>12331000</v>
      </c>
      <c r="L16" s="79"/>
      <c r="M16" s="79"/>
      <c r="N16" s="79"/>
      <c r="O16" s="79"/>
    </row>
    <row r="17" ht="28" customHeight="1" spans="1:15">
      <c r="A17" s="198" t="s">
        <v>114</v>
      </c>
      <c r="B17" s="198" t="s">
        <v>115</v>
      </c>
      <c r="C17" s="79">
        <v>18195249</v>
      </c>
      <c r="D17" s="79">
        <v>5864249</v>
      </c>
      <c r="E17" s="79">
        <v>5864249</v>
      </c>
      <c r="F17" s="79"/>
      <c r="G17" s="79"/>
      <c r="H17" s="79"/>
      <c r="I17" s="79"/>
      <c r="J17" s="79">
        <v>12331000</v>
      </c>
      <c r="K17" s="79">
        <v>12331000</v>
      </c>
      <c r="L17" s="79"/>
      <c r="M17" s="79"/>
      <c r="N17" s="79"/>
      <c r="O17" s="79"/>
    </row>
    <row r="18" ht="28" customHeight="1" spans="1:15">
      <c r="A18" s="199" t="s">
        <v>116</v>
      </c>
      <c r="B18" s="199" t="s">
        <v>117</v>
      </c>
      <c r="C18" s="79">
        <v>18195249</v>
      </c>
      <c r="D18" s="79">
        <v>5864249</v>
      </c>
      <c r="E18" s="79">
        <v>5864249</v>
      </c>
      <c r="F18" s="79"/>
      <c r="G18" s="79"/>
      <c r="H18" s="79"/>
      <c r="I18" s="79"/>
      <c r="J18" s="79">
        <v>12331000</v>
      </c>
      <c r="K18" s="79">
        <v>12331000</v>
      </c>
      <c r="L18" s="79"/>
      <c r="M18" s="79"/>
      <c r="N18" s="79"/>
      <c r="O18" s="79"/>
    </row>
    <row r="19" ht="28" customHeight="1" spans="1:15">
      <c r="A19" s="198" t="s">
        <v>118</v>
      </c>
      <c r="B19" s="198" t="s">
        <v>119</v>
      </c>
      <c r="C19" s="79">
        <v>833605.12</v>
      </c>
      <c r="D19" s="79">
        <v>833605.12</v>
      </c>
      <c r="E19" s="79">
        <v>833605.12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8" customHeight="1" spans="1:15">
      <c r="A20" s="199" t="s">
        <v>120</v>
      </c>
      <c r="B20" s="199" t="s">
        <v>121</v>
      </c>
      <c r="C20" s="79">
        <v>527403.5</v>
      </c>
      <c r="D20" s="79">
        <v>527403.5</v>
      </c>
      <c r="E20" s="79">
        <v>527403.5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8" customHeight="1" spans="1:15">
      <c r="A21" s="199" t="s">
        <v>122</v>
      </c>
      <c r="B21" s="199" t="s">
        <v>123</v>
      </c>
      <c r="C21" s="79">
        <v>268118.9</v>
      </c>
      <c r="D21" s="79">
        <v>268118.9</v>
      </c>
      <c r="E21" s="79">
        <v>268118.9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8" customHeight="1" spans="1:15">
      <c r="A22" s="199" t="s">
        <v>124</v>
      </c>
      <c r="B22" s="199" t="s">
        <v>125</v>
      </c>
      <c r="C22" s="79">
        <v>38082.72</v>
      </c>
      <c r="D22" s="79">
        <v>38082.72</v>
      </c>
      <c r="E22" s="79">
        <v>38082.72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8" customHeight="1" spans="1:15">
      <c r="A23" s="56" t="s">
        <v>126</v>
      </c>
      <c r="B23" s="56" t="s">
        <v>127</v>
      </c>
      <c r="C23" s="79">
        <v>849117.36</v>
      </c>
      <c r="D23" s="79">
        <v>849117.36</v>
      </c>
      <c r="E23" s="79">
        <v>849117.36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8" customHeight="1" spans="1:15">
      <c r="A24" s="198" t="s">
        <v>128</v>
      </c>
      <c r="B24" s="198" t="s">
        <v>129</v>
      </c>
      <c r="C24" s="79">
        <v>849117.36</v>
      </c>
      <c r="D24" s="79">
        <v>849117.36</v>
      </c>
      <c r="E24" s="79">
        <v>849117.36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8" customHeight="1" spans="1:15">
      <c r="A25" s="199" t="s">
        <v>130</v>
      </c>
      <c r="B25" s="199" t="s">
        <v>131</v>
      </c>
      <c r="C25" s="79">
        <v>849117.36</v>
      </c>
      <c r="D25" s="79">
        <v>849117.36</v>
      </c>
      <c r="E25" s="79">
        <v>849117.36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8" customHeight="1" spans="1:15">
      <c r="A26" s="200" t="s">
        <v>55</v>
      </c>
      <c r="B26" s="34"/>
      <c r="C26" s="79">
        <v>21424156.33</v>
      </c>
      <c r="D26" s="79">
        <v>9093156.33</v>
      </c>
      <c r="E26" s="79">
        <v>9093156.33</v>
      </c>
      <c r="F26" s="79"/>
      <c r="G26" s="79"/>
      <c r="H26" s="79"/>
      <c r="I26" s="79"/>
      <c r="J26" s="79">
        <v>12331000</v>
      </c>
      <c r="K26" s="79">
        <v>12331000</v>
      </c>
      <c r="L26" s="79"/>
      <c r="M26" s="79"/>
      <c r="N26" s="79"/>
      <c r="O26" s="79"/>
    </row>
  </sheetData>
  <mergeCells count="12">
    <mergeCell ref="A2:O2"/>
    <mergeCell ref="A3:O3"/>
    <mergeCell ref="A4:B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1" activePane="bottomLeft" state="frozen"/>
      <selection/>
      <selection pane="bottomLeft" activeCell="A23" sqref="A23"/>
    </sheetView>
  </sheetViews>
  <sheetFormatPr defaultColWidth="8.57407407407407" defaultRowHeight="12.75" customHeight="1" outlineLevelCol="3"/>
  <cols>
    <col min="1" max="1" width="36.5555555555556" customWidth="1"/>
    <col min="2" max="2" width="35.5740740740741" customWidth="1"/>
    <col min="3" max="3" width="37.3333333333333" customWidth="1"/>
    <col min="4" max="4" width="35.5740740740741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132</v>
      </c>
    </row>
    <row r="3" ht="41.25" customHeight="1" spans="1:1">
      <c r="A3" s="40" t="str">
        <f>"2025"&amp;"年部门财政拨款收支预算总表"</f>
        <v>2025年部门财政拨款收支预算总表</v>
      </c>
    </row>
    <row r="4" ht="17.25" customHeight="1" spans="1:4">
      <c r="A4" s="43" t="str">
        <f>"单位名称："&amp;"嵩明县嵩阳卫生院"</f>
        <v>单位名称：嵩明县嵩阳卫生院</v>
      </c>
      <c r="B4" s="180"/>
      <c r="D4" s="45" t="s">
        <v>1</v>
      </c>
    </row>
    <row r="5" ht="17.25" customHeight="1" spans="1:4">
      <c r="A5" s="181" t="s">
        <v>2</v>
      </c>
      <c r="B5" s="182"/>
      <c r="C5" s="181" t="s">
        <v>3</v>
      </c>
      <c r="D5" s="182"/>
    </row>
    <row r="6" ht="18.75" customHeight="1" spans="1:4">
      <c r="A6" s="181" t="s">
        <v>4</v>
      </c>
      <c r="B6" s="181" t="s">
        <v>5</v>
      </c>
      <c r="C6" s="181" t="s">
        <v>6</v>
      </c>
      <c r="D6" s="181" t="s">
        <v>5</v>
      </c>
    </row>
    <row r="7" ht="22" customHeight="1" spans="1:4">
      <c r="A7" s="183" t="s">
        <v>133</v>
      </c>
      <c r="B7" s="79">
        <v>9093156.33</v>
      </c>
      <c r="C7" s="183" t="s">
        <v>134</v>
      </c>
      <c r="D7" s="79">
        <v>9093156.33</v>
      </c>
    </row>
    <row r="8" ht="22" customHeight="1" spans="1:4">
      <c r="A8" s="183" t="s">
        <v>135</v>
      </c>
      <c r="B8" s="79">
        <v>9093156.33</v>
      </c>
      <c r="C8" s="183" t="s">
        <v>136</v>
      </c>
      <c r="D8" s="79"/>
    </row>
    <row r="9" ht="22" customHeight="1" spans="1:4">
      <c r="A9" s="183" t="s">
        <v>137</v>
      </c>
      <c r="B9" s="79"/>
      <c r="C9" s="183" t="s">
        <v>138</v>
      </c>
      <c r="D9" s="79"/>
    </row>
    <row r="10" ht="22" customHeight="1" spans="1:4">
      <c r="A10" s="183" t="s">
        <v>139</v>
      </c>
      <c r="B10" s="79"/>
      <c r="C10" s="183" t="s">
        <v>140</v>
      </c>
      <c r="D10" s="79"/>
    </row>
    <row r="11" ht="22" customHeight="1" spans="1:4">
      <c r="A11" s="183" t="s">
        <v>141</v>
      </c>
      <c r="B11" s="79"/>
      <c r="C11" s="183" t="s">
        <v>142</v>
      </c>
      <c r="D11" s="79"/>
    </row>
    <row r="12" ht="22" customHeight="1" spans="1:4">
      <c r="A12" s="183" t="s">
        <v>135</v>
      </c>
      <c r="B12" s="79"/>
      <c r="C12" s="183" t="s">
        <v>143</v>
      </c>
      <c r="D12" s="79"/>
    </row>
    <row r="13" ht="22" customHeight="1" spans="1:4">
      <c r="A13" s="184" t="s">
        <v>137</v>
      </c>
      <c r="B13" s="79"/>
      <c r="C13" s="68" t="s">
        <v>144</v>
      </c>
      <c r="D13" s="79"/>
    </row>
    <row r="14" ht="22" customHeight="1" spans="1:4">
      <c r="A14" s="184" t="s">
        <v>139</v>
      </c>
      <c r="B14" s="79"/>
      <c r="C14" s="68" t="s">
        <v>145</v>
      </c>
      <c r="D14" s="79"/>
    </row>
    <row r="15" ht="22" customHeight="1" spans="1:4">
      <c r="A15" s="185"/>
      <c r="B15" s="79"/>
      <c r="C15" s="68" t="s">
        <v>146</v>
      </c>
      <c r="D15" s="79">
        <v>1546184.85</v>
      </c>
    </row>
    <row r="16" ht="22" customHeight="1" spans="1:4">
      <c r="A16" s="185"/>
      <c r="B16" s="79"/>
      <c r="C16" s="68" t="s">
        <v>147</v>
      </c>
      <c r="D16" s="79">
        <v>6697854.12</v>
      </c>
    </row>
    <row r="17" ht="22" customHeight="1" spans="1:4">
      <c r="A17" s="185"/>
      <c r="B17" s="79"/>
      <c r="C17" s="68" t="s">
        <v>148</v>
      </c>
      <c r="D17" s="79"/>
    </row>
    <row r="18" ht="22" customHeight="1" spans="1:4">
      <c r="A18" s="185"/>
      <c r="B18" s="79"/>
      <c r="C18" s="68" t="s">
        <v>149</v>
      </c>
      <c r="D18" s="79"/>
    </row>
    <row r="19" ht="22" customHeight="1" spans="1:4">
      <c r="A19" s="185"/>
      <c r="B19" s="79"/>
      <c r="C19" s="68" t="s">
        <v>150</v>
      </c>
      <c r="D19" s="79"/>
    </row>
    <row r="20" ht="22" customHeight="1" spans="1:4">
      <c r="A20" s="185"/>
      <c r="B20" s="79"/>
      <c r="C20" s="68" t="s">
        <v>151</v>
      </c>
      <c r="D20" s="79"/>
    </row>
    <row r="21" ht="22" customHeight="1" spans="1:4">
      <c r="A21" s="185"/>
      <c r="B21" s="79"/>
      <c r="C21" s="68" t="s">
        <v>152</v>
      </c>
      <c r="D21" s="79"/>
    </row>
    <row r="22" ht="22" customHeight="1" spans="1:4">
      <c r="A22" s="185"/>
      <c r="B22" s="79"/>
      <c r="C22" s="68" t="s">
        <v>153</v>
      </c>
      <c r="D22" s="79"/>
    </row>
    <row r="23" ht="22" customHeight="1" spans="1:4">
      <c r="A23" s="185"/>
      <c r="B23" s="79"/>
      <c r="C23" s="68" t="s">
        <v>154</v>
      </c>
      <c r="D23" s="79"/>
    </row>
    <row r="24" ht="22" customHeight="1" spans="1:4">
      <c r="A24" s="185"/>
      <c r="B24" s="79"/>
      <c r="C24" s="68" t="s">
        <v>155</v>
      </c>
      <c r="D24" s="79"/>
    </row>
    <row r="25" ht="22" customHeight="1" spans="1:4">
      <c r="A25" s="185"/>
      <c r="B25" s="79"/>
      <c r="C25" s="68" t="s">
        <v>156</v>
      </c>
      <c r="D25" s="79"/>
    </row>
    <row r="26" ht="22" customHeight="1" spans="1:4">
      <c r="A26" s="185"/>
      <c r="B26" s="79"/>
      <c r="C26" s="68" t="s">
        <v>157</v>
      </c>
      <c r="D26" s="79">
        <v>849117.36</v>
      </c>
    </row>
    <row r="27" ht="22" customHeight="1" spans="1:4">
      <c r="A27" s="185"/>
      <c r="B27" s="79"/>
      <c r="C27" s="68" t="s">
        <v>158</v>
      </c>
      <c r="D27" s="79"/>
    </row>
    <row r="28" ht="22" customHeight="1" spans="1:4">
      <c r="A28" s="185"/>
      <c r="B28" s="79"/>
      <c r="C28" s="68" t="s">
        <v>159</v>
      </c>
      <c r="D28" s="79"/>
    </row>
    <row r="29" ht="22" customHeight="1" spans="1:4">
      <c r="A29" s="185"/>
      <c r="B29" s="79"/>
      <c r="C29" s="68" t="s">
        <v>160</v>
      </c>
      <c r="D29" s="79"/>
    </row>
    <row r="30" ht="22" customHeight="1" spans="1:4">
      <c r="A30" s="185"/>
      <c r="B30" s="79"/>
      <c r="C30" s="68" t="s">
        <v>161</v>
      </c>
      <c r="D30" s="79"/>
    </row>
    <row r="31" ht="22" customHeight="1" spans="1:4">
      <c r="A31" s="185"/>
      <c r="B31" s="79"/>
      <c r="C31" s="68" t="s">
        <v>162</v>
      </c>
      <c r="D31" s="79"/>
    </row>
    <row r="32" ht="22" customHeight="1" spans="1:4">
      <c r="A32" s="185"/>
      <c r="B32" s="79"/>
      <c r="C32" s="184" t="s">
        <v>163</v>
      </c>
      <c r="D32" s="79"/>
    </row>
    <row r="33" ht="22" customHeight="1" spans="1:4">
      <c r="A33" s="185"/>
      <c r="B33" s="79"/>
      <c r="C33" s="184" t="s">
        <v>164</v>
      </c>
      <c r="D33" s="79"/>
    </row>
    <row r="34" ht="22" customHeight="1" spans="1:4">
      <c r="A34" s="185"/>
      <c r="B34" s="79"/>
      <c r="C34" s="29" t="s">
        <v>165</v>
      </c>
      <c r="D34" s="79"/>
    </row>
    <row r="35" ht="22" customHeight="1" spans="1:4">
      <c r="A35" s="186" t="s">
        <v>50</v>
      </c>
      <c r="B35" s="187">
        <v>9093156.33</v>
      </c>
      <c r="C35" s="186" t="s">
        <v>51</v>
      </c>
      <c r="D35" s="187">
        <v>9093156.33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pane ySplit="1" topLeftCell="A2" activePane="bottomLeft" state="frozen"/>
      <selection/>
      <selection pane="bottomLeft" activeCell="C9" sqref="C9"/>
    </sheetView>
  </sheetViews>
  <sheetFormatPr defaultColWidth="9.13888888888889" defaultRowHeight="14.25" customHeight="1" outlineLevelCol="6"/>
  <cols>
    <col min="1" max="1" width="20.1388888888889" customWidth="1"/>
    <col min="2" max="2" width="46" customWidth="1"/>
    <col min="3" max="7" width="24.138888888888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52"/>
      <c r="F2" s="71"/>
      <c r="G2" s="159" t="s">
        <v>166</v>
      </c>
    </row>
    <row r="3" ht="41.25" customHeight="1" spans="1:7">
      <c r="A3" s="132" t="str">
        <f>"2025"&amp;"年一般公共预算支出预算表（按功能科目分类）"</f>
        <v>2025年一般公共预算支出预算表（按功能科目分类）</v>
      </c>
      <c r="B3" s="132"/>
      <c r="C3" s="132"/>
      <c r="D3" s="132"/>
      <c r="E3" s="132"/>
      <c r="F3" s="132"/>
      <c r="G3" s="132"/>
    </row>
    <row r="4" ht="18" customHeight="1" spans="1:7">
      <c r="A4" s="5" t="str">
        <f>"单位名称："&amp;"嵩明县嵩阳卫生院"</f>
        <v>单位名称：嵩明县嵩阳卫生院</v>
      </c>
      <c r="F4" s="129"/>
      <c r="G4" s="159" t="s">
        <v>1</v>
      </c>
    </row>
    <row r="5" ht="20.25" customHeight="1" spans="1:7">
      <c r="A5" s="174" t="s">
        <v>167</v>
      </c>
      <c r="B5" s="175"/>
      <c r="C5" s="133" t="s">
        <v>55</v>
      </c>
      <c r="D5" s="165" t="s">
        <v>75</v>
      </c>
      <c r="E5" s="12"/>
      <c r="F5" s="13"/>
      <c r="G5" s="156" t="s">
        <v>76</v>
      </c>
    </row>
    <row r="6" ht="20.25" customHeight="1" spans="1:7">
      <c r="A6" s="176" t="s">
        <v>72</v>
      </c>
      <c r="B6" s="176" t="s">
        <v>73</v>
      </c>
      <c r="C6" s="19"/>
      <c r="D6" s="138" t="s">
        <v>57</v>
      </c>
      <c r="E6" s="138" t="s">
        <v>168</v>
      </c>
      <c r="F6" s="138" t="s">
        <v>169</v>
      </c>
      <c r="G6" s="158"/>
    </row>
    <row r="7" ht="15" customHeight="1" spans="1:7">
      <c r="A7" s="59" t="s">
        <v>82</v>
      </c>
      <c r="B7" s="59" t="s">
        <v>83</v>
      </c>
      <c r="C7" s="59" t="s">
        <v>84</v>
      </c>
      <c r="D7" s="59" t="s">
        <v>85</v>
      </c>
      <c r="E7" s="59" t="s">
        <v>86</v>
      </c>
      <c r="F7" s="59" t="s">
        <v>87</v>
      </c>
      <c r="G7" s="59" t="s">
        <v>88</v>
      </c>
    </row>
    <row r="8" ht="27" customHeight="1" spans="1:7">
      <c r="A8" s="142" t="s">
        <v>97</v>
      </c>
      <c r="B8" s="142" t="s">
        <v>98</v>
      </c>
      <c r="C8" s="117">
        <v>1546184.85</v>
      </c>
      <c r="D8" s="117">
        <v>1546184.85</v>
      </c>
      <c r="E8" s="117">
        <v>1521184.85</v>
      </c>
      <c r="F8" s="117">
        <v>25000</v>
      </c>
      <c r="G8" s="177"/>
    </row>
    <row r="9" ht="27" customHeight="1" spans="1:7">
      <c r="A9" s="145" t="s">
        <v>99</v>
      </c>
      <c r="B9" s="145" t="s">
        <v>100</v>
      </c>
      <c r="C9" s="117">
        <v>1497811</v>
      </c>
      <c r="D9" s="117">
        <v>1497811</v>
      </c>
      <c r="E9" s="117">
        <v>1472811</v>
      </c>
      <c r="F9" s="117">
        <v>25000</v>
      </c>
      <c r="G9" s="122"/>
    </row>
    <row r="10" ht="27" customHeight="1" spans="1:7">
      <c r="A10" s="178" t="s">
        <v>101</v>
      </c>
      <c r="B10" s="178" t="s">
        <v>102</v>
      </c>
      <c r="C10" s="117">
        <v>561495</v>
      </c>
      <c r="D10" s="117">
        <v>561495</v>
      </c>
      <c r="E10" s="117">
        <v>536495</v>
      </c>
      <c r="F10" s="117">
        <v>25000</v>
      </c>
      <c r="G10" s="122"/>
    </row>
    <row r="11" ht="27" customHeight="1" spans="1:7">
      <c r="A11" s="178" t="s">
        <v>103</v>
      </c>
      <c r="B11" s="178" t="s">
        <v>104</v>
      </c>
      <c r="C11" s="117">
        <v>936316</v>
      </c>
      <c r="D11" s="117">
        <v>936316</v>
      </c>
      <c r="E11" s="117">
        <v>936316</v>
      </c>
      <c r="F11" s="117"/>
      <c r="G11" s="122"/>
    </row>
    <row r="12" ht="27" customHeight="1" spans="1:7">
      <c r="A12" s="145" t="s">
        <v>105</v>
      </c>
      <c r="B12" s="145" t="s">
        <v>106</v>
      </c>
      <c r="C12" s="117">
        <v>7410</v>
      </c>
      <c r="D12" s="117">
        <v>7410</v>
      </c>
      <c r="E12" s="117">
        <v>7410</v>
      </c>
      <c r="F12" s="117"/>
      <c r="G12" s="122"/>
    </row>
    <row r="13" ht="27" customHeight="1" spans="1:7">
      <c r="A13" s="178" t="s">
        <v>107</v>
      </c>
      <c r="B13" s="178" t="s">
        <v>108</v>
      </c>
      <c r="C13" s="117">
        <v>7410</v>
      </c>
      <c r="D13" s="117">
        <v>7410</v>
      </c>
      <c r="E13" s="117">
        <v>7410</v>
      </c>
      <c r="F13" s="117"/>
      <c r="G13" s="122"/>
    </row>
    <row r="14" ht="27" customHeight="1" spans="1:7">
      <c r="A14" s="145" t="s">
        <v>109</v>
      </c>
      <c r="B14" s="145" t="s">
        <v>110</v>
      </c>
      <c r="C14" s="117">
        <v>40963.85</v>
      </c>
      <c r="D14" s="117">
        <v>40963.85</v>
      </c>
      <c r="E14" s="117">
        <v>40963.85</v>
      </c>
      <c r="F14" s="117"/>
      <c r="G14" s="122"/>
    </row>
    <row r="15" ht="27" customHeight="1" spans="1:7">
      <c r="A15" s="178" t="s">
        <v>111</v>
      </c>
      <c r="B15" s="178" t="s">
        <v>110</v>
      </c>
      <c r="C15" s="117">
        <v>40963.85</v>
      </c>
      <c r="D15" s="117">
        <v>40963.85</v>
      </c>
      <c r="E15" s="117">
        <v>40963.85</v>
      </c>
      <c r="F15" s="117"/>
      <c r="G15" s="122"/>
    </row>
    <row r="16" ht="27" customHeight="1" spans="1:7">
      <c r="A16" s="142" t="s">
        <v>112</v>
      </c>
      <c r="B16" s="142" t="s">
        <v>113</v>
      </c>
      <c r="C16" s="117">
        <v>6697854.12</v>
      </c>
      <c r="D16" s="117">
        <v>6697854.12</v>
      </c>
      <c r="E16" s="117">
        <v>6697854.12</v>
      </c>
      <c r="F16" s="117"/>
      <c r="G16" s="122"/>
    </row>
    <row r="17" ht="27" customHeight="1" spans="1:7">
      <c r="A17" s="145" t="s">
        <v>114</v>
      </c>
      <c r="B17" s="145" t="s">
        <v>115</v>
      </c>
      <c r="C17" s="117">
        <v>5864249</v>
      </c>
      <c r="D17" s="117">
        <v>5864249</v>
      </c>
      <c r="E17" s="117">
        <v>5864249</v>
      </c>
      <c r="F17" s="117"/>
      <c r="G17" s="122"/>
    </row>
    <row r="18" ht="27" customHeight="1" spans="1:7">
      <c r="A18" s="178" t="s">
        <v>116</v>
      </c>
      <c r="B18" s="178" t="s">
        <v>117</v>
      </c>
      <c r="C18" s="117">
        <v>5864249</v>
      </c>
      <c r="D18" s="117">
        <v>5864249</v>
      </c>
      <c r="E18" s="117">
        <v>5864249</v>
      </c>
      <c r="F18" s="117"/>
      <c r="G18" s="122"/>
    </row>
    <row r="19" ht="27" customHeight="1" spans="1:7">
      <c r="A19" s="145" t="s">
        <v>118</v>
      </c>
      <c r="B19" s="145" t="s">
        <v>119</v>
      </c>
      <c r="C19" s="117">
        <v>833605.12</v>
      </c>
      <c r="D19" s="117">
        <v>833605.12</v>
      </c>
      <c r="E19" s="117">
        <v>833605.12</v>
      </c>
      <c r="F19" s="117"/>
      <c r="G19" s="122"/>
    </row>
    <row r="20" ht="27" customHeight="1" spans="1:7">
      <c r="A20" s="178" t="s">
        <v>120</v>
      </c>
      <c r="B20" s="178" t="s">
        <v>121</v>
      </c>
      <c r="C20" s="117">
        <v>527403.5</v>
      </c>
      <c r="D20" s="117">
        <v>527403.5</v>
      </c>
      <c r="E20" s="117">
        <v>527403.5</v>
      </c>
      <c r="F20" s="117"/>
      <c r="G20" s="122"/>
    </row>
    <row r="21" ht="27" customHeight="1" spans="1:7">
      <c r="A21" s="178" t="s">
        <v>122</v>
      </c>
      <c r="B21" s="178" t="s">
        <v>123</v>
      </c>
      <c r="C21" s="117">
        <v>268118.9</v>
      </c>
      <c r="D21" s="117">
        <v>268118.9</v>
      </c>
      <c r="E21" s="117">
        <v>268118.9</v>
      </c>
      <c r="F21" s="117"/>
      <c r="G21" s="122"/>
    </row>
    <row r="22" ht="27" customHeight="1" spans="1:7">
      <c r="A22" s="178" t="s">
        <v>124</v>
      </c>
      <c r="B22" s="178" t="s">
        <v>125</v>
      </c>
      <c r="C22" s="117">
        <v>38082.72</v>
      </c>
      <c r="D22" s="117">
        <v>38082.72</v>
      </c>
      <c r="E22" s="117">
        <v>38082.72</v>
      </c>
      <c r="F22" s="117"/>
      <c r="G22" s="122"/>
    </row>
    <row r="23" ht="27" customHeight="1" spans="1:7">
      <c r="A23" s="142" t="s">
        <v>126</v>
      </c>
      <c r="B23" s="142" t="s">
        <v>127</v>
      </c>
      <c r="C23" s="117">
        <v>849117.36</v>
      </c>
      <c r="D23" s="117">
        <v>849117.36</v>
      </c>
      <c r="E23" s="117">
        <v>849117.36</v>
      </c>
      <c r="F23" s="117"/>
      <c r="G23" s="122"/>
    </row>
    <row r="24" ht="27" customHeight="1" spans="1:7">
      <c r="A24" s="145" t="s">
        <v>128</v>
      </c>
      <c r="B24" s="145" t="s">
        <v>129</v>
      </c>
      <c r="C24" s="117">
        <v>849117.36</v>
      </c>
      <c r="D24" s="117">
        <v>849117.36</v>
      </c>
      <c r="E24" s="117">
        <v>849117.36</v>
      </c>
      <c r="F24" s="117"/>
      <c r="G24" s="122"/>
    </row>
    <row r="25" ht="27" customHeight="1" spans="1:7">
      <c r="A25" s="178" t="s">
        <v>130</v>
      </c>
      <c r="B25" s="178" t="s">
        <v>131</v>
      </c>
      <c r="C25" s="117">
        <v>849117.36</v>
      </c>
      <c r="D25" s="117">
        <v>849117.36</v>
      </c>
      <c r="E25" s="117">
        <v>849117.36</v>
      </c>
      <c r="F25" s="117"/>
      <c r="G25" s="122"/>
    </row>
    <row r="26" ht="27" customHeight="1" spans="1:7">
      <c r="A26" s="78" t="s">
        <v>170</v>
      </c>
      <c r="B26" s="179" t="s">
        <v>170</v>
      </c>
      <c r="C26" s="79">
        <v>9093156.33</v>
      </c>
      <c r="D26" s="79">
        <v>9093156.33</v>
      </c>
      <c r="E26" s="79">
        <v>9068156.33</v>
      </c>
      <c r="F26" s="79">
        <v>25000</v>
      </c>
      <c r="G26" s="79"/>
    </row>
  </sheetData>
  <mergeCells count="6">
    <mergeCell ref="A3:G3"/>
    <mergeCell ref="A5:B5"/>
    <mergeCell ref="D5:F5"/>
    <mergeCell ref="A26:B26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10.4259259259259" defaultRowHeight="14.25" customHeight="1" outlineLevelCol="5"/>
  <cols>
    <col min="1" max="6" width="28.1388888888889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70" t="s">
        <v>171</v>
      </c>
    </row>
    <row r="3" ht="41.25" customHeight="1" spans="1:6">
      <c r="A3" s="171" t="str">
        <f>"2025"&amp;"年一般公共预算“三公”经费支出预算表"</f>
        <v>2025年一般公共预算“三公”经费支出预算表</v>
      </c>
      <c r="B3" s="42"/>
      <c r="C3" s="42"/>
      <c r="D3" s="42"/>
      <c r="E3" s="41"/>
      <c r="F3" s="42"/>
    </row>
    <row r="4" customHeight="1" spans="1:6">
      <c r="A4" s="110" t="str">
        <f>"单位名称："&amp;"嵩明县嵩阳卫生院"</f>
        <v>单位名称：嵩明县嵩阳卫生院</v>
      </c>
      <c r="B4" s="172"/>
      <c r="D4" s="42"/>
      <c r="E4" s="41"/>
      <c r="F4" s="63" t="s">
        <v>1</v>
      </c>
    </row>
    <row r="5" ht="27" customHeight="1" spans="1:6">
      <c r="A5" s="46" t="s">
        <v>172</v>
      </c>
      <c r="B5" s="46" t="s">
        <v>173</v>
      </c>
      <c r="C5" s="48" t="s">
        <v>174</v>
      </c>
      <c r="D5" s="46"/>
      <c r="E5" s="47"/>
      <c r="F5" s="46" t="s">
        <v>175</v>
      </c>
    </row>
    <row r="6" ht="28.5" customHeight="1" spans="1:6">
      <c r="A6" s="173"/>
      <c r="B6" s="50"/>
      <c r="C6" s="47" t="s">
        <v>57</v>
      </c>
      <c r="D6" s="47" t="s">
        <v>176</v>
      </c>
      <c r="E6" s="47" t="s">
        <v>177</v>
      </c>
      <c r="F6" s="49"/>
    </row>
    <row r="7" ht="17.25" customHeight="1" spans="1:6">
      <c r="A7" s="55" t="s">
        <v>82</v>
      </c>
      <c r="B7" s="55" t="s">
        <v>83</v>
      </c>
      <c r="C7" s="55" t="s">
        <v>84</v>
      </c>
      <c r="D7" s="55" t="s">
        <v>85</v>
      </c>
      <c r="E7" s="55" t="s">
        <v>86</v>
      </c>
      <c r="F7" s="55" t="s">
        <v>87</v>
      </c>
    </row>
    <row r="8" ht="17.25" customHeight="1" spans="1:6">
      <c r="A8" s="79"/>
      <c r="B8" s="79"/>
      <c r="C8" s="79"/>
      <c r="D8" s="79"/>
      <c r="E8" s="79"/>
      <c r="F8" s="79"/>
    </row>
    <row r="9" customHeight="1" spans="1:1">
      <c r="A9" t="s">
        <v>178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0"/>
  <sheetViews>
    <sheetView showZeros="0" workbookViewId="0">
      <pane ySplit="1" topLeftCell="A2" activePane="bottomLeft" state="frozen"/>
      <selection/>
      <selection pane="bottomLeft" activeCell="D16" sqref="D16"/>
    </sheetView>
  </sheetViews>
  <sheetFormatPr defaultColWidth="9.13888888888889" defaultRowHeight="14.25" customHeight="1"/>
  <cols>
    <col min="1" max="2" width="32.8518518518519" customWidth="1"/>
    <col min="3" max="3" width="23" customWidth="1"/>
    <col min="4" max="4" width="31.287037037037" customWidth="1"/>
    <col min="5" max="5" width="11.6666666666667" customWidth="1"/>
    <col min="6" max="6" width="17.5740740740741" customWidth="1"/>
    <col min="7" max="7" width="12.8888888888889" customWidth="1"/>
    <col min="8" max="8" width="28.1111111111111" customWidth="1"/>
    <col min="9" max="24" width="18.71296296296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52"/>
      <c r="C2" s="160"/>
      <c r="E2" s="161"/>
      <c r="F2" s="161"/>
      <c r="G2" s="161"/>
      <c r="H2" s="161"/>
      <c r="I2" s="83"/>
      <c r="J2" s="83"/>
      <c r="K2" s="83"/>
      <c r="L2" s="83"/>
      <c r="M2" s="83"/>
      <c r="N2" s="83"/>
      <c r="R2" s="83"/>
      <c r="V2" s="160"/>
      <c r="X2" s="3" t="s">
        <v>179</v>
      </c>
    </row>
    <row r="3" ht="45.75" customHeight="1" spans="1:24">
      <c r="A3" s="65" t="str">
        <f>"2025"&amp;"年部门基本支出预算表"</f>
        <v>2025年部门基本支出预算表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65"/>
      <c r="S3" s="65"/>
      <c r="T3" s="65"/>
      <c r="U3" s="65"/>
      <c r="V3" s="65"/>
      <c r="W3" s="65"/>
      <c r="X3" s="65"/>
    </row>
    <row r="4" ht="18.75" customHeight="1" spans="1:24">
      <c r="A4" s="5" t="str">
        <f>"单位名称："&amp;"嵩明县嵩阳卫生院"</f>
        <v>单位名称：嵩明县嵩阳卫生院</v>
      </c>
      <c r="B4" s="6"/>
      <c r="C4" s="162"/>
      <c r="D4" s="162"/>
      <c r="E4" s="162"/>
      <c r="F4" s="162"/>
      <c r="G4" s="162"/>
      <c r="H4" s="162"/>
      <c r="I4" s="85"/>
      <c r="J4" s="85"/>
      <c r="K4" s="85"/>
      <c r="L4" s="85"/>
      <c r="M4" s="85"/>
      <c r="N4" s="85"/>
      <c r="O4" s="7"/>
      <c r="P4" s="7"/>
      <c r="Q4" s="7"/>
      <c r="R4" s="85"/>
      <c r="V4" s="160"/>
      <c r="X4" s="3" t="s">
        <v>1</v>
      </c>
    </row>
    <row r="5" ht="18" customHeight="1" spans="1:24">
      <c r="A5" s="9" t="s">
        <v>180</v>
      </c>
      <c r="B5" s="9" t="s">
        <v>181</v>
      </c>
      <c r="C5" s="9" t="s">
        <v>182</v>
      </c>
      <c r="D5" s="9" t="s">
        <v>183</v>
      </c>
      <c r="E5" s="9" t="s">
        <v>184</v>
      </c>
      <c r="F5" s="9" t="s">
        <v>185</v>
      </c>
      <c r="G5" s="9" t="s">
        <v>186</v>
      </c>
      <c r="H5" s="9" t="s">
        <v>187</v>
      </c>
      <c r="I5" s="165" t="s">
        <v>188</v>
      </c>
      <c r="J5" s="80" t="s">
        <v>188</v>
      </c>
      <c r="K5" s="80"/>
      <c r="L5" s="80"/>
      <c r="M5" s="80"/>
      <c r="N5" s="80"/>
      <c r="O5" s="12"/>
      <c r="P5" s="12"/>
      <c r="Q5" s="12"/>
      <c r="R5" s="101" t="s">
        <v>61</v>
      </c>
      <c r="S5" s="80" t="s">
        <v>62</v>
      </c>
      <c r="T5" s="80"/>
      <c r="U5" s="80"/>
      <c r="V5" s="80"/>
      <c r="W5" s="80"/>
      <c r="X5" s="81"/>
    </row>
    <row r="6" ht="18" customHeight="1" spans="1:24">
      <c r="A6" s="14"/>
      <c r="B6" s="28"/>
      <c r="C6" s="135"/>
      <c r="D6" s="14"/>
      <c r="E6" s="14"/>
      <c r="F6" s="14"/>
      <c r="G6" s="14"/>
      <c r="H6" s="14"/>
      <c r="I6" s="133" t="s">
        <v>189</v>
      </c>
      <c r="J6" s="165" t="s">
        <v>58</v>
      </c>
      <c r="K6" s="80"/>
      <c r="L6" s="80"/>
      <c r="M6" s="80"/>
      <c r="N6" s="81"/>
      <c r="O6" s="11" t="s">
        <v>190</v>
      </c>
      <c r="P6" s="12"/>
      <c r="Q6" s="13"/>
      <c r="R6" s="9" t="s">
        <v>61</v>
      </c>
      <c r="S6" s="165" t="s">
        <v>62</v>
      </c>
      <c r="T6" s="101" t="s">
        <v>64</v>
      </c>
      <c r="U6" s="80" t="s">
        <v>62</v>
      </c>
      <c r="V6" s="101" t="s">
        <v>66</v>
      </c>
      <c r="W6" s="101" t="s">
        <v>67</v>
      </c>
      <c r="X6" s="169" t="s">
        <v>68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66" t="s">
        <v>191</v>
      </c>
      <c r="K7" s="9" t="s">
        <v>192</v>
      </c>
      <c r="L7" s="9" t="s">
        <v>193</v>
      </c>
      <c r="M7" s="9" t="s">
        <v>194</v>
      </c>
      <c r="N7" s="9" t="s">
        <v>195</v>
      </c>
      <c r="O7" s="9" t="s">
        <v>58</v>
      </c>
      <c r="P7" s="9" t="s">
        <v>59</v>
      </c>
      <c r="Q7" s="9" t="s">
        <v>60</v>
      </c>
      <c r="R7" s="28"/>
      <c r="S7" s="9" t="s">
        <v>57</v>
      </c>
      <c r="T7" s="9" t="s">
        <v>64</v>
      </c>
      <c r="U7" s="9" t="s">
        <v>196</v>
      </c>
      <c r="V7" s="9" t="s">
        <v>66</v>
      </c>
      <c r="W7" s="9" t="s">
        <v>67</v>
      </c>
      <c r="X7" s="9" t="s">
        <v>68</v>
      </c>
    </row>
    <row r="8" ht="37.5" customHeight="1" spans="1:24">
      <c r="A8" s="163"/>
      <c r="B8" s="19"/>
      <c r="C8" s="163"/>
      <c r="D8" s="163"/>
      <c r="E8" s="163"/>
      <c r="F8" s="163"/>
      <c r="G8" s="163"/>
      <c r="H8" s="163"/>
      <c r="I8" s="163"/>
      <c r="J8" s="167" t="s">
        <v>57</v>
      </c>
      <c r="K8" s="17" t="s">
        <v>197</v>
      </c>
      <c r="L8" s="17" t="s">
        <v>193</v>
      </c>
      <c r="M8" s="17" t="s">
        <v>194</v>
      </c>
      <c r="N8" s="17" t="s">
        <v>195</v>
      </c>
      <c r="O8" s="17" t="s">
        <v>193</v>
      </c>
      <c r="P8" s="17" t="s">
        <v>194</v>
      </c>
      <c r="Q8" s="17" t="s">
        <v>195</v>
      </c>
      <c r="R8" s="17" t="s">
        <v>61</v>
      </c>
      <c r="S8" s="17" t="s">
        <v>57</v>
      </c>
      <c r="T8" s="17" t="s">
        <v>64</v>
      </c>
      <c r="U8" s="17" t="s">
        <v>196</v>
      </c>
      <c r="V8" s="17" t="s">
        <v>66</v>
      </c>
      <c r="W8" s="17" t="s">
        <v>67</v>
      </c>
      <c r="X8" s="17" t="s">
        <v>68</v>
      </c>
    </row>
    <row r="9" customHeight="1" spans="1:24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</row>
    <row r="10" ht="37" customHeight="1" spans="1:24">
      <c r="A10" s="164" t="s">
        <v>198</v>
      </c>
      <c r="B10" s="164" t="s">
        <v>70</v>
      </c>
      <c r="C10" s="164" t="s">
        <v>199</v>
      </c>
      <c r="D10" s="164" t="s">
        <v>200</v>
      </c>
      <c r="E10" s="164" t="s">
        <v>116</v>
      </c>
      <c r="F10" s="164" t="s">
        <v>117</v>
      </c>
      <c r="G10" s="164" t="s">
        <v>201</v>
      </c>
      <c r="H10" s="164" t="s">
        <v>202</v>
      </c>
      <c r="I10" s="117">
        <v>2443512</v>
      </c>
      <c r="J10" s="117">
        <v>2443512</v>
      </c>
      <c r="K10" s="117"/>
      <c r="L10" s="117"/>
      <c r="M10" s="125">
        <v>2443512</v>
      </c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ht="37" customHeight="1" spans="1:24">
      <c r="A11" s="164" t="s">
        <v>198</v>
      </c>
      <c r="B11" s="164" t="s">
        <v>70</v>
      </c>
      <c r="C11" s="164" t="s">
        <v>199</v>
      </c>
      <c r="D11" s="164" t="s">
        <v>200</v>
      </c>
      <c r="E11" s="164" t="s">
        <v>116</v>
      </c>
      <c r="F11" s="164" t="s">
        <v>117</v>
      </c>
      <c r="G11" s="164" t="s">
        <v>203</v>
      </c>
      <c r="H11" s="164" t="s">
        <v>204</v>
      </c>
      <c r="I11" s="117">
        <v>163200</v>
      </c>
      <c r="J11" s="117">
        <v>163200</v>
      </c>
      <c r="K11" s="168"/>
      <c r="L11" s="168"/>
      <c r="M11" s="125">
        <v>163200</v>
      </c>
      <c r="N11" s="168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ht="37" customHeight="1" spans="1:24">
      <c r="A12" s="164" t="s">
        <v>198</v>
      </c>
      <c r="B12" s="164" t="s">
        <v>70</v>
      </c>
      <c r="C12" s="164" t="s">
        <v>199</v>
      </c>
      <c r="D12" s="164" t="s">
        <v>200</v>
      </c>
      <c r="E12" s="164" t="s">
        <v>116</v>
      </c>
      <c r="F12" s="164" t="s">
        <v>117</v>
      </c>
      <c r="G12" s="164" t="s">
        <v>205</v>
      </c>
      <c r="H12" s="164" t="s">
        <v>206</v>
      </c>
      <c r="I12" s="117">
        <v>203626</v>
      </c>
      <c r="J12" s="117">
        <v>203626</v>
      </c>
      <c r="K12" s="168"/>
      <c r="L12" s="168"/>
      <c r="M12" s="125">
        <v>203626</v>
      </c>
      <c r="N12" s="168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ht="37" customHeight="1" spans="1:24">
      <c r="A13" s="164" t="s">
        <v>198</v>
      </c>
      <c r="B13" s="164" t="s">
        <v>70</v>
      </c>
      <c r="C13" s="164" t="s">
        <v>199</v>
      </c>
      <c r="D13" s="164" t="s">
        <v>200</v>
      </c>
      <c r="E13" s="164" t="s">
        <v>116</v>
      </c>
      <c r="F13" s="164" t="s">
        <v>117</v>
      </c>
      <c r="G13" s="164" t="s">
        <v>205</v>
      </c>
      <c r="H13" s="164" t="s">
        <v>206</v>
      </c>
      <c r="I13" s="117">
        <v>3365</v>
      </c>
      <c r="J13" s="117">
        <v>3365</v>
      </c>
      <c r="K13" s="168"/>
      <c r="L13" s="168"/>
      <c r="M13" s="125">
        <v>3365</v>
      </c>
      <c r="N13" s="168"/>
      <c r="O13" s="117"/>
      <c r="P13" s="117"/>
      <c r="Q13" s="117"/>
      <c r="R13" s="117"/>
      <c r="S13" s="117"/>
      <c r="T13" s="117"/>
      <c r="U13" s="117"/>
      <c r="V13" s="117"/>
      <c r="W13" s="117"/>
      <c r="X13" s="117"/>
    </row>
    <row r="14" ht="37" customHeight="1" spans="1:24">
      <c r="A14" s="164" t="s">
        <v>198</v>
      </c>
      <c r="B14" s="164" t="s">
        <v>70</v>
      </c>
      <c r="C14" s="164" t="s">
        <v>199</v>
      </c>
      <c r="D14" s="164" t="s">
        <v>200</v>
      </c>
      <c r="E14" s="164" t="s">
        <v>116</v>
      </c>
      <c r="F14" s="164" t="s">
        <v>117</v>
      </c>
      <c r="G14" s="164" t="s">
        <v>207</v>
      </c>
      <c r="H14" s="164" t="s">
        <v>208</v>
      </c>
      <c r="I14" s="117">
        <v>7226</v>
      </c>
      <c r="J14" s="117">
        <v>7226</v>
      </c>
      <c r="K14" s="168"/>
      <c r="L14" s="168"/>
      <c r="M14" s="125">
        <v>7226</v>
      </c>
      <c r="N14" s="168"/>
      <c r="O14" s="117"/>
      <c r="P14" s="117"/>
      <c r="Q14" s="117"/>
      <c r="R14" s="117"/>
      <c r="S14" s="117"/>
      <c r="T14" s="117"/>
      <c r="U14" s="117"/>
      <c r="V14" s="117"/>
      <c r="W14" s="117"/>
      <c r="X14" s="117"/>
    </row>
    <row r="15" ht="37" customHeight="1" spans="1:24">
      <c r="A15" s="164" t="s">
        <v>198</v>
      </c>
      <c r="B15" s="164" t="s">
        <v>70</v>
      </c>
      <c r="C15" s="164" t="s">
        <v>199</v>
      </c>
      <c r="D15" s="164" t="s">
        <v>200</v>
      </c>
      <c r="E15" s="164" t="s">
        <v>116</v>
      </c>
      <c r="F15" s="164" t="s">
        <v>117</v>
      </c>
      <c r="G15" s="164" t="s">
        <v>207</v>
      </c>
      <c r="H15" s="164" t="s">
        <v>208</v>
      </c>
      <c r="I15" s="117">
        <v>515508</v>
      </c>
      <c r="J15" s="117">
        <v>515508</v>
      </c>
      <c r="K15" s="168"/>
      <c r="L15" s="168"/>
      <c r="M15" s="125">
        <v>515508</v>
      </c>
      <c r="N15" s="168"/>
      <c r="O15" s="117"/>
      <c r="P15" s="117"/>
      <c r="Q15" s="117"/>
      <c r="R15" s="117"/>
      <c r="S15" s="117"/>
      <c r="T15" s="117"/>
      <c r="U15" s="117"/>
      <c r="V15" s="117"/>
      <c r="W15" s="117"/>
      <c r="X15" s="117"/>
    </row>
    <row r="16" ht="37" customHeight="1" spans="1:24">
      <c r="A16" s="164" t="s">
        <v>198</v>
      </c>
      <c r="B16" s="164" t="s">
        <v>70</v>
      </c>
      <c r="C16" s="164" t="s">
        <v>199</v>
      </c>
      <c r="D16" s="164" t="s">
        <v>200</v>
      </c>
      <c r="E16" s="164" t="s">
        <v>116</v>
      </c>
      <c r="F16" s="164" t="s">
        <v>117</v>
      </c>
      <c r="G16" s="164" t="s">
        <v>207</v>
      </c>
      <c r="H16" s="164" t="s">
        <v>208</v>
      </c>
      <c r="I16" s="117">
        <v>1083852</v>
      </c>
      <c r="J16" s="117">
        <v>1083852</v>
      </c>
      <c r="K16" s="168"/>
      <c r="L16" s="168"/>
      <c r="M16" s="125">
        <v>1083852</v>
      </c>
      <c r="N16" s="168"/>
      <c r="O16" s="117"/>
      <c r="P16" s="117"/>
      <c r="Q16" s="117"/>
      <c r="R16" s="117"/>
      <c r="S16" s="117"/>
      <c r="T16" s="117"/>
      <c r="U16" s="117"/>
      <c r="V16" s="117"/>
      <c r="W16" s="117"/>
      <c r="X16" s="117"/>
    </row>
    <row r="17" ht="37" customHeight="1" spans="1:24">
      <c r="A17" s="164" t="s">
        <v>198</v>
      </c>
      <c r="B17" s="164" t="s">
        <v>70</v>
      </c>
      <c r="C17" s="164" t="s">
        <v>199</v>
      </c>
      <c r="D17" s="164" t="s">
        <v>200</v>
      </c>
      <c r="E17" s="164" t="s">
        <v>116</v>
      </c>
      <c r="F17" s="164" t="s">
        <v>117</v>
      </c>
      <c r="G17" s="164" t="s">
        <v>207</v>
      </c>
      <c r="H17" s="164" t="s">
        <v>208</v>
      </c>
      <c r="I17" s="117">
        <v>954360</v>
      </c>
      <c r="J17" s="117">
        <v>954360</v>
      </c>
      <c r="K17" s="168"/>
      <c r="L17" s="168"/>
      <c r="M17" s="125">
        <v>954360</v>
      </c>
      <c r="N17" s="168"/>
      <c r="O17" s="117"/>
      <c r="P17" s="117"/>
      <c r="Q17" s="117"/>
      <c r="R17" s="117"/>
      <c r="S17" s="117"/>
      <c r="T17" s="117"/>
      <c r="U17" s="117"/>
      <c r="V17" s="117"/>
      <c r="W17" s="117"/>
      <c r="X17" s="117"/>
    </row>
    <row r="18" ht="37" customHeight="1" spans="1:24">
      <c r="A18" s="164" t="s">
        <v>198</v>
      </c>
      <c r="B18" s="164" t="s">
        <v>70</v>
      </c>
      <c r="C18" s="164" t="s">
        <v>199</v>
      </c>
      <c r="D18" s="164" t="s">
        <v>200</v>
      </c>
      <c r="E18" s="164" t="s">
        <v>116</v>
      </c>
      <c r="F18" s="164" t="s">
        <v>117</v>
      </c>
      <c r="G18" s="164" t="s">
        <v>207</v>
      </c>
      <c r="H18" s="164" t="s">
        <v>208</v>
      </c>
      <c r="I18" s="117">
        <v>489600</v>
      </c>
      <c r="J18" s="117">
        <v>489600</v>
      </c>
      <c r="K18" s="168"/>
      <c r="L18" s="168"/>
      <c r="M18" s="125">
        <v>489600</v>
      </c>
      <c r="N18" s="168"/>
      <c r="O18" s="117"/>
      <c r="P18" s="117"/>
      <c r="Q18" s="117"/>
      <c r="R18" s="117"/>
      <c r="S18" s="117"/>
      <c r="T18" s="117"/>
      <c r="U18" s="117"/>
      <c r="V18" s="117"/>
      <c r="W18" s="117"/>
      <c r="X18" s="117"/>
    </row>
    <row r="19" ht="37" customHeight="1" spans="1:24">
      <c r="A19" s="164" t="s">
        <v>198</v>
      </c>
      <c r="B19" s="164" t="s">
        <v>70</v>
      </c>
      <c r="C19" s="164" t="s">
        <v>209</v>
      </c>
      <c r="D19" s="164" t="s">
        <v>210</v>
      </c>
      <c r="E19" s="164" t="s">
        <v>103</v>
      </c>
      <c r="F19" s="164" t="s">
        <v>104</v>
      </c>
      <c r="G19" s="164" t="s">
        <v>211</v>
      </c>
      <c r="H19" s="164" t="s">
        <v>212</v>
      </c>
      <c r="I19" s="117">
        <v>936316</v>
      </c>
      <c r="J19" s="117">
        <v>936316</v>
      </c>
      <c r="K19" s="168"/>
      <c r="L19" s="168"/>
      <c r="M19" s="125">
        <v>936316</v>
      </c>
      <c r="N19" s="168"/>
      <c r="O19" s="117"/>
      <c r="P19" s="117"/>
      <c r="Q19" s="117"/>
      <c r="R19" s="117"/>
      <c r="S19" s="117"/>
      <c r="T19" s="117"/>
      <c r="U19" s="117"/>
      <c r="V19" s="117"/>
      <c r="W19" s="117"/>
      <c r="X19" s="117"/>
    </row>
    <row r="20" ht="37" customHeight="1" spans="1:24">
      <c r="A20" s="164" t="s">
        <v>198</v>
      </c>
      <c r="B20" s="164" t="s">
        <v>70</v>
      </c>
      <c r="C20" s="164" t="s">
        <v>209</v>
      </c>
      <c r="D20" s="164" t="s">
        <v>210</v>
      </c>
      <c r="E20" s="164" t="s">
        <v>120</v>
      </c>
      <c r="F20" s="164" t="s">
        <v>121</v>
      </c>
      <c r="G20" s="164" t="s">
        <v>213</v>
      </c>
      <c r="H20" s="164" t="s">
        <v>214</v>
      </c>
      <c r="I20" s="117">
        <v>423627.86</v>
      </c>
      <c r="J20" s="117">
        <v>423627.86</v>
      </c>
      <c r="K20" s="168"/>
      <c r="L20" s="168"/>
      <c r="M20" s="125">
        <v>423627.86</v>
      </c>
      <c r="N20" s="168"/>
      <c r="O20" s="117"/>
      <c r="P20" s="117"/>
      <c r="Q20" s="117"/>
      <c r="R20" s="117"/>
      <c r="S20" s="117"/>
      <c r="T20" s="117"/>
      <c r="U20" s="117"/>
      <c r="V20" s="117"/>
      <c r="W20" s="117"/>
      <c r="X20" s="117"/>
    </row>
    <row r="21" ht="37" customHeight="1" spans="1:24">
      <c r="A21" s="164" t="s">
        <v>198</v>
      </c>
      <c r="B21" s="164" t="s">
        <v>70</v>
      </c>
      <c r="C21" s="164" t="s">
        <v>209</v>
      </c>
      <c r="D21" s="164" t="s">
        <v>210</v>
      </c>
      <c r="E21" s="164" t="s">
        <v>120</v>
      </c>
      <c r="F21" s="164" t="s">
        <v>121</v>
      </c>
      <c r="G21" s="164" t="s">
        <v>213</v>
      </c>
      <c r="H21" s="164" t="s">
        <v>214</v>
      </c>
      <c r="I21" s="117">
        <v>103775.64</v>
      </c>
      <c r="J21" s="117">
        <v>103775.64</v>
      </c>
      <c r="K21" s="168"/>
      <c r="L21" s="168"/>
      <c r="M21" s="125">
        <v>103775.64</v>
      </c>
      <c r="N21" s="168"/>
      <c r="O21" s="117"/>
      <c r="P21" s="117"/>
      <c r="Q21" s="117"/>
      <c r="R21" s="117"/>
      <c r="S21" s="117"/>
      <c r="T21" s="117"/>
      <c r="U21" s="117"/>
      <c r="V21" s="117"/>
      <c r="W21" s="117"/>
      <c r="X21" s="117"/>
    </row>
    <row r="22" ht="37" customHeight="1" spans="1:24">
      <c r="A22" s="164" t="s">
        <v>198</v>
      </c>
      <c r="B22" s="164" t="s">
        <v>70</v>
      </c>
      <c r="C22" s="164" t="s">
        <v>209</v>
      </c>
      <c r="D22" s="164" t="s">
        <v>210</v>
      </c>
      <c r="E22" s="164" t="s">
        <v>122</v>
      </c>
      <c r="F22" s="164" t="s">
        <v>123</v>
      </c>
      <c r="G22" s="164" t="s">
        <v>215</v>
      </c>
      <c r="H22" s="164" t="s">
        <v>216</v>
      </c>
      <c r="I22" s="117">
        <v>268118.9</v>
      </c>
      <c r="J22" s="117">
        <v>268118.9</v>
      </c>
      <c r="K22" s="168"/>
      <c r="L22" s="168"/>
      <c r="M22" s="125">
        <v>268118.9</v>
      </c>
      <c r="N22" s="168"/>
      <c r="O22" s="117"/>
      <c r="P22" s="117"/>
      <c r="Q22" s="117"/>
      <c r="R22" s="117"/>
      <c r="S22" s="117"/>
      <c r="T22" s="117"/>
      <c r="U22" s="117"/>
      <c r="V22" s="117"/>
      <c r="W22" s="117"/>
      <c r="X22" s="117"/>
    </row>
    <row r="23" ht="37" customHeight="1" spans="1:24">
      <c r="A23" s="164" t="s">
        <v>198</v>
      </c>
      <c r="B23" s="164" t="s">
        <v>70</v>
      </c>
      <c r="C23" s="164" t="s">
        <v>209</v>
      </c>
      <c r="D23" s="164" t="s">
        <v>210</v>
      </c>
      <c r="E23" s="164" t="s">
        <v>111</v>
      </c>
      <c r="F23" s="164" t="s">
        <v>110</v>
      </c>
      <c r="G23" s="164" t="s">
        <v>217</v>
      </c>
      <c r="H23" s="164" t="s">
        <v>218</v>
      </c>
      <c r="I23" s="117">
        <v>40963.85</v>
      </c>
      <c r="J23" s="117">
        <v>40963.85</v>
      </c>
      <c r="K23" s="168"/>
      <c r="L23" s="168"/>
      <c r="M23" s="125">
        <v>40963.85</v>
      </c>
      <c r="N23" s="168"/>
      <c r="O23" s="117"/>
      <c r="P23" s="117"/>
      <c r="Q23" s="117"/>
      <c r="R23" s="117"/>
      <c r="S23" s="117"/>
      <c r="T23" s="117"/>
      <c r="U23" s="117"/>
      <c r="V23" s="117"/>
      <c r="W23" s="117"/>
      <c r="X23" s="117"/>
    </row>
    <row r="24" ht="37" customHeight="1" spans="1:24">
      <c r="A24" s="164" t="s">
        <v>198</v>
      </c>
      <c r="B24" s="164" t="s">
        <v>70</v>
      </c>
      <c r="C24" s="164" t="s">
        <v>209</v>
      </c>
      <c r="D24" s="164" t="s">
        <v>210</v>
      </c>
      <c r="E24" s="164" t="s">
        <v>124</v>
      </c>
      <c r="F24" s="164" t="s">
        <v>125</v>
      </c>
      <c r="G24" s="164" t="s">
        <v>217</v>
      </c>
      <c r="H24" s="164" t="s">
        <v>218</v>
      </c>
      <c r="I24" s="117">
        <v>26352.72</v>
      </c>
      <c r="J24" s="117">
        <v>26352.72</v>
      </c>
      <c r="K24" s="168"/>
      <c r="L24" s="168"/>
      <c r="M24" s="125">
        <v>26352.72</v>
      </c>
      <c r="N24" s="168"/>
      <c r="O24" s="117"/>
      <c r="P24" s="117"/>
      <c r="Q24" s="117"/>
      <c r="R24" s="117"/>
      <c r="S24" s="117"/>
      <c r="T24" s="117"/>
      <c r="U24" s="117"/>
      <c r="V24" s="117"/>
      <c r="W24" s="117"/>
      <c r="X24" s="117"/>
    </row>
    <row r="25" ht="37" customHeight="1" spans="1:24">
      <c r="A25" s="164" t="s">
        <v>198</v>
      </c>
      <c r="B25" s="164" t="s">
        <v>70</v>
      </c>
      <c r="C25" s="164" t="s">
        <v>209</v>
      </c>
      <c r="D25" s="164" t="s">
        <v>210</v>
      </c>
      <c r="E25" s="164" t="s">
        <v>124</v>
      </c>
      <c r="F25" s="164" t="s">
        <v>125</v>
      </c>
      <c r="G25" s="164" t="s">
        <v>217</v>
      </c>
      <c r="H25" s="164" t="s">
        <v>218</v>
      </c>
      <c r="I25" s="117">
        <v>11730</v>
      </c>
      <c r="J25" s="117">
        <v>11730</v>
      </c>
      <c r="K25" s="168"/>
      <c r="L25" s="168"/>
      <c r="M25" s="125">
        <v>11730</v>
      </c>
      <c r="N25" s="168"/>
      <c r="O25" s="117"/>
      <c r="P25" s="117"/>
      <c r="Q25" s="117"/>
      <c r="R25" s="117"/>
      <c r="S25" s="117"/>
      <c r="T25" s="117"/>
      <c r="U25" s="117"/>
      <c r="V25" s="117"/>
      <c r="W25" s="117"/>
      <c r="X25" s="117"/>
    </row>
    <row r="26" ht="37" customHeight="1" spans="1:24">
      <c r="A26" s="164" t="s">
        <v>198</v>
      </c>
      <c r="B26" s="164" t="s">
        <v>70</v>
      </c>
      <c r="C26" s="164" t="s">
        <v>219</v>
      </c>
      <c r="D26" s="164" t="s">
        <v>131</v>
      </c>
      <c r="E26" s="164" t="s">
        <v>130</v>
      </c>
      <c r="F26" s="164" t="s">
        <v>131</v>
      </c>
      <c r="G26" s="164" t="s">
        <v>220</v>
      </c>
      <c r="H26" s="164" t="s">
        <v>131</v>
      </c>
      <c r="I26" s="117">
        <v>849117.36</v>
      </c>
      <c r="J26" s="117">
        <v>849117.36</v>
      </c>
      <c r="K26" s="168"/>
      <c r="L26" s="168"/>
      <c r="M26" s="125">
        <v>849117.36</v>
      </c>
      <c r="N26" s="168"/>
      <c r="O26" s="117"/>
      <c r="P26" s="117"/>
      <c r="Q26" s="117"/>
      <c r="R26" s="117"/>
      <c r="S26" s="117"/>
      <c r="T26" s="117"/>
      <c r="U26" s="117"/>
      <c r="V26" s="117"/>
      <c r="W26" s="117"/>
      <c r="X26" s="117"/>
    </row>
    <row r="27" ht="37" customHeight="1" spans="1:24">
      <c r="A27" s="164" t="s">
        <v>198</v>
      </c>
      <c r="B27" s="164" t="s">
        <v>70</v>
      </c>
      <c r="C27" s="164" t="s">
        <v>221</v>
      </c>
      <c r="D27" s="164" t="s">
        <v>222</v>
      </c>
      <c r="E27" s="164" t="s">
        <v>107</v>
      </c>
      <c r="F27" s="164" t="s">
        <v>108</v>
      </c>
      <c r="G27" s="164" t="s">
        <v>223</v>
      </c>
      <c r="H27" s="164" t="s">
        <v>224</v>
      </c>
      <c r="I27" s="117">
        <v>7410</v>
      </c>
      <c r="J27" s="117">
        <v>7410</v>
      </c>
      <c r="K27" s="168"/>
      <c r="L27" s="168"/>
      <c r="M27" s="125">
        <v>7410</v>
      </c>
      <c r="N27" s="168"/>
      <c r="O27" s="117"/>
      <c r="P27" s="117"/>
      <c r="Q27" s="117"/>
      <c r="R27" s="117"/>
      <c r="S27" s="117"/>
      <c r="T27" s="117"/>
      <c r="U27" s="117"/>
      <c r="V27" s="117"/>
      <c r="W27" s="117"/>
      <c r="X27" s="117"/>
    </row>
    <row r="28" ht="37" customHeight="1" spans="1:24">
      <c r="A28" s="164" t="s">
        <v>198</v>
      </c>
      <c r="B28" s="164" t="s">
        <v>70</v>
      </c>
      <c r="C28" s="164" t="s">
        <v>225</v>
      </c>
      <c r="D28" s="164" t="s">
        <v>226</v>
      </c>
      <c r="E28" s="164" t="s">
        <v>101</v>
      </c>
      <c r="F28" s="164" t="s">
        <v>102</v>
      </c>
      <c r="G28" s="164" t="s">
        <v>227</v>
      </c>
      <c r="H28" s="164" t="s">
        <v>228</v>
      </c>
      <c r="I28" s="117">
        <v>25000</v>
      </c>
      <c r="J28" s="117">
        <v>25000</v>
      </c>
      <c r="K28" s="168"/>
      <c r="L28" s="168"/>
      <c r="M28" s="125">
        <v>25000</v>
      </c>
      <c r="N28" s="168"/>
      <c r="O28" s="117"/>
      <c r="P28" s="117"/>
      <c r="Q28" s="117"/>
      <c r="R28" s="117"/>
      <c r="S28" s="117"/>
      <c r="T28" s="117"/>
      <c r="U28" s="117"/>
      <c r="V28" s="117"/>
      <c r="W28" s="117"/>
      <c r="X28" s="117"/>
    </row>
    <row r="29" ht="37" customHeight="1" spans="1:24">
      <c r="A29" s="164" t="s">
        <v>198</v>
      </c>
      <c r="B29" s="164" t="s">
        <v>70</v>
      </c>
      <c r="C29" s="164" t="s">
        <v>229</v>
      </c>
      <c r="D29" s="164" t="s">
        <v>230</v>
      </c>
      <c r="E29" s="164" t="s">
        <v>101</v>
      </c>
      <c r="F29" s="164" t="s">
        <v>102</v>
      </c>
      <c r="G29" s="164" t="s">
        <v>223</v>
      </c>
      <c r="H29" s="164" t="s">
        <v>224</v>
      </c>
      <c r="I29" s="117">
        <v>536495</v>
      </c>
      <c r="J29" s="117">
        <v>536495</v>
      </c>
      <c r="K29" s="168"/>
      <c r="L29" s="168"/>
      <c r="M29" s="125">
        <v>536495</v>
      </c>
      <c r="N29" s="168"/>
      <c r="O29" s="117"/>
      <c r="P29" s="117"/>
      <c r="Q29" s="117"/>
      <c r="R29" s="117"/>
      <c r="S29" s="117"/>
      <c r="T29" s="117"/>
      <c r="U29" s="117"/>
      <c r="V29" s="117"/>
      <c r="W29" s="117"/>
      <c r="X29" s="117"/>
    </row>
    <row r="30" ht="37" customHeight="1" spans="1:24">
      <c r="A30" s="153" t="s">
        <v>170</v>
      </c>
      <c r="B30" s="120"/>
      <c r="C30" s="119"/>
      <c r="D30" s="119"/>
      <c r="E30" s="119"/>
      <c r="F30" s="119"/>
      <c r="G30" s="119"/>
      <c r="H30" s="119"/>
      <c r="I30" s="122">
        <v>9093156.33</v>
      </c>
      <c r="J30" s="122">
        <v>9093156.33</v>
      </c>
      <c r="K30" s="122"/>
      <c r="L30" s="122"/>
      <c r="M30" s="122">
        <v>9093156.33</v>
      </c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</row>
  </sheetData>
  <mergeCells count="31">
    <mergeCell ref="A3:X3"/>
    <mergeCell ref="A4:H4"/>
    <mergeCell ref="I5:X5"/>
    <mergeCell ref="J6:N6"/>
    <mergeCell ref="O6:Q6"/>
    <mergeCell ref="S6:X6"/>
    <mergeCell ref="A30:H30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zoomScale="85" zoomScaleNormal="85" workbookViewId="0">
      <pane ySplit="1" topLeftCell="A21" activePane="bottomLeft" state="frozen"/>
      <selection/>
      <selection pane="bottomLeft" activeCell="S6" sqref="S6:S8"/>
    </sheetView>
  </sheetViews>
  <sheetFormatPr defaultColWidth="9.13888888888889" defaultRowHeight="14.25" customHeight="1"/>
  <cols>
    <col min="1" max="1" width="21.962962962963" customWidth="1"/>
    <col min="2" max="2" width="27.1111111111111" customWidth="1"/>
    <col min="3" max="3" width="32.8518518518519" customWidth="1"/>
    <col min="4" max="4" width="23.8518518518519" customWidth="1"/>
    <col min="5" max="5" width="12.4166666666667" customWidth="1"/>
    <col min="6" max="6" width="19.4814814814815" customWidth="1"/>
    <col min="7" max="7" width="9.85185185185185" customWidth="1"/>
    <col min="8" max="8" width="19.8703703703704" customWidth="1"/>
    <col min="9" max="9" width="24" customWidth="1"/>
    <col min="10" max="13" width="20" customWidth="1"/>
    <col min="14" max="14" width="12.287037037037" customWidth="1"/>
    <col min="15" max="15" width="12.7037037037037" customWidth="1"/>
    <col min="16" max="16" width="11.1388888888889" customWidth="1"/>
    <col min="17" max="17" width="19.8518518518519" customWidth="1"/>
    <col min="18" max="19" width="22.4722222222222" customWidth="1"/>
    <col min="20" max="21" width="19.8518518518519" customWidth="1"/>
    <col min="22" max="22" width="20" customWidth="1"/>
    <col min="23" max="23" width="19.8518518518519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52"/>
      <c r="E2" s="2"/>
      <c r="F2" s="2"/>
      <c r="G2" s="2"/>
      <c r="H2" s="2"/>
      <c r="U2" s="152"/>
      <c r="W2" s="159" t="s">
        <v>231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"单位名称："&amp;"嵩明县嵩阳卫生院"</f>
        <v>单位名称：嵩明县嵩阳卫生院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52"/>
      <c r="W4" s="126" t="s">
        <v>1</v>
      </c>
    </row>
    <row r="5" ht="21.75" customHeight="1" spans="1:23">
      <c r="A5" s="9" t="s">
        <v>232</v>
      </c>
      <c r="B5" s="10" t="s">
        <v>182</v>
      </c>
      <c r="C5" s="9" t="s">
        <v>183</v>
      </c>
      <c r="D5" s="9" t="s">
        <v>233</v>
      </c>
      <c r="E5" s="10" t="s">
        <v>184</v>
      </c>
      <c r="F5" s="10" t="s">
        <v>185</v>
      </c>
      <c r="G5" s="10" t="s">
        <v>234</v>
      </c>
      <c r="H5" s="10" t="s">
        <v>235</v>
      </c>
      <c r="I5" s="27" t="s">
        <v>55</v>
      </c>
      <c r="J5" s="11" t="s">
        <v>236</v>
      </c>
      <c r="K5" s="12"/>
      <c r="L5" s="12"/>
      <c r="M5" s="13"/>
      <c r="N5" s="11" t="s">
        <v>190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55" t="s">
        <v>58</v>
      </c>
      <c r="K6" s="156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196</v>
      </c>
      <c r="U6" s="10" t="s">
        <v>66</v>
      </c>
      <c r="V6" s="10" t="s">
        <v>67</v>
      </c>
      <c r="W6" s="10" t="s">
        <v>68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57" t="s">
        <v>57</v>
      </c>
      <c r="K7" s="15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57</v>
      </c>
      <c r="K8" s="66" t="s">
        <v>237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20">
        <v>21</v>
      </c>
      <c r="V9" s="35">
        <v>22</v>
      </c>
      <c r="W9" s="20">
        <v>23</v>
      </c>
    </row>
    <row r="10" ht="38" customHeight="1" spans="1:23">
      <c r="A10" s="143" t="s">
        <v>238</v>
      </c>
      <c r="B10" s="143" t="s">
        <v>239</v>
      </c>
      <c r="C10" s="143" t="s">
        <v>240</v>
      </c>
      <c r="D10" s="143" t="s">
        <v>70</v>
      </c>
      <c r="E10" s="143" t="s">
        <v>116</v>
      </c>
      <c r="F10" s="143" t="s">
        <v>117</v>
      </c>
      <c r="G10" s="143" t="s">
        <v>241</v>
      </c>
      <c r="H10" s="143" t="s">
        <v>238</v>
      </c>
      <c r="I10" s="117">
        <v>700000</v>
      </c>
      <c r="J10" s="117"/>
      <c r="K10" s="125"/>
      <c r="L10" s="117"/>
      <c r="M10" s="117"/>
      <c r="N10" s="117"/>
      <c r="O10" s="117"/>
      <c r="P10" s="117"/>
      <c r="Q10" s="117"/>
      <c r="R10" s="117">
        <v>700000</v>
      </c>
      <c r="S10" s="117">
        <v>700000</v>
      </c>
      <c r="T10" s="117"/>
      <c r="U10" s="117"/>
      <c r="V10" s="117"/>
      <c r="W10" s="117"/>
    </row>
    <row r="11" ht="38" customHeight="1" spans="1:23">
      <c r="A11" s="143" t="s">
        <v>242</v>
      </c>
      <c r="B11" s="143" t="s">
        <v>243</v>
      </c>
      <c r="C11" s="143" t="s">
        <v>244</v>
      </c>
      <c r="D11" s="143" t="s">
        <v>70</v>
      </c>
      <c r="E11" s="143" t="s">
        <v>116</v>
      </c>
      <c r="F11" s="143" t="s">
        <v>117</v>
      </c>
      <c r="G11" s="143" t="s">
        <v>227</v>
      </c>
      <c r="H11" s="143" t="s">
        <v>228</v>
      </c>
      <c r="I11" s="117">
        <v>320000</v>
      </c>
      <c r="J11" s="117"/>
      <c r="K11" s="125"/>
      <c r="L11" s="117"/>
      <c r="M11" s="117"/>
      <c r="N11" s="117"/>
      <c r="O11" s="117"/>
      <c r="P11" s="117"/>
      <c r="Q11" s="117"/>
      <c r="R11" s="117">
        <v>320000</v>
      </c>
      <c r="S11" s="117">
        <v>320000</v>
      </c>
      <c r="T11" s="117"/>
      <c r="U11" s="117"/>
      <c r="V11" s="117"/>
      <c r="W11" s="117"/>
    </row>
    <row r="12" ht="38" customHeight="1" spans="1:23">
      <c r="A12" s="143" t="s">
        <v>242</v>
      </c>
      <c r="B12" s="143" t="s">
        <v>243</v>
      </c>
      <c r="C12" s="143" t="s">
        <v>244</v>
      </c>
      <c r="D12" s="143" t="s">
        <v>70</v>
      </c>
      <c r="E12" s="143" t="s">
        <v>116</v>
      </c>
      <c r="F12" s="143" t="s">
        <v>117</v>
      </c>
      <c r="G12" s="143" t="s">
        <v>245</v>
      </c>
      <c r="H12" s="143" t="s">
        <v>246</v>
      </c>
      <c r="I12" s="117">
        <v>150000</v>
      </c>
      <c r="J12" s="117"/>
      <c r="K12" s="125"/>
      <c r="L12" s="117"/>
      <c r="M12" s="117"/>
      <c r="N12" s="117"/>
      <c r="O12" s="117"/>
      <c r="P12" s="117"/>
      <c r="Q12" s="117"/>
      <c r="R12" s="117">
        <v>150000</v>
      </c>
      <c r="S12" s="117">
        <v>150000</v>
      </c>
      <c r="T12" s="117"/>
      <c r="U12" s="117"/>
      <c r="V12" s="117"/>
      <c r="W12" s="117"/>
    </row>
    <row r="13" ht="38" customHeight="1" spans="1:23">
      <c r="A13" s="143" t="s">
        <v>242</v>
      </c>
      <c r="B13" s="143" t="s">
        <v>243</v>
      </c>
      <c r="C13" s="143" t="s">
        <v>244</v>
      </c>
      <c r="D13" s="143" t="s">
        <v>70</v>
      </c>
      <c r="E13" s="143" t="s">
        <v>116</v>
      </c>
      <c r="F13" s="143" t="s">
        <v>117</v>
      </c>
      <c r="G13" s="143" t="s">
        <v>247</v>
      </c>
      <c r="H13" s="143" t="s">
        <v>248</v>
      </c>
      <c r="I13" s="117">
        <v>10000</v>
      </c>
      <c r="J13" s="117"/>
      <c r="K13" s="125"/>
      <c r="L13" s="117"/>
      <c r="M13" s="117"/>
      <c r="N13" s="117"/>
      <c r="O13" s="117"/>
      <c r="P13" s="117"/>
      <c r="Q13" s="117"/>
      <c r="R13" s="117">
        <v>10000</v>
      </c>
      <c r="S13" s="117">
        <v>10000</v>
      </c>
      <c r="T13" s="117"/>
      <c r="U13" s="117"/>
      <c r="V13" s="117"/>
      <c r="W13" s="117"/>
    </row>
    <row r="14" ht="38" customHeight="1" spans="1:23">
      <c r="A14" s="143" t="s">
        <v>242</v>
      </c>
      <c r="B14" s="143" t="s">
        <v>243</v>
      </c>
      <c r="C14" s="143" t="s">
        <v>244</v>
      </c>
      <c r="D14" s="143" t="s">
        <v>70</v>
      </c>
      <c r="E14" s="143" t="s">
        <v>116</v>
      </c>
      <c r="F14" s="143" t="s">
        <v>117</v>
      </c>
      <c r="G14" s="143" t="s">
        <v>249</v>
      </c>
      <c r="H14" s="143" t="s">
        <v>250</v>
      </c>
      <c r="I14" s="117">
        <v>40000</v>
      </c>
      <c r="J14" s="117"/>
      <c r="K14" s="125"/>
      <c r="L14" s="117"/>
      <c r="M14" s="117"/>
      <c r="N14" s="117"/>
      <c r="O14" s="117"/>
      <c r="P14" s="117"/>
      <c r="Q14" s="117"/>
      <c r="R14" s="117">
        <v>40000</v>
      </c>
      <c r="S14" s="117">
        <v>40000</v>
      </c>
      <c r="T14" s="117"/>
      <c r="U14" s="117"/>
      <c r="V14" s="117"/>
      <c r="W14" s="117"/>
    </row>
    <row r="15" ht="38" customHeight="1" spans="1:23">
      <c r="A15" s="143" t="s">
        <v>242</v>
      </c>
      <c r="B15" s="143" t="s">
        <v>243</v>
      </c>
      <c r="C15" s="143" t="s">
        <v>244</v>
      </c>
      <c r="D15" s="143" t="s">
        <v>70</v>
      </c>
      <c r="E15" s="143" t="s">
        <v>116</v>
      </c>
      <c r="F15" s="143" t="s">
        <v>117</v>
      </c>
      <c r="G15" s="143" t="s">
        <v>251</v>
      </c>
      <c r="H15" s="143" t="s">
        <v>252</v>
      </c>
      <c r="I15" s="117">
        <v>50000</v>
      </c>
      <c r="J15" s="117"/>
      <c r="K15" s="125"/>
      <c r="L15" s="117"/>
      <c r="M15" s="117"/>
      <c r="N15" s="117"/>
      <c r="O15" s="117"/>
      <c r="P15" s="117"/>
      <c r="Q15" s="117"/>
      <c r="R15" s="117">
        <v>50000</v>
      </c>
      <c r="S15" s="117">
        <v>50000</v>
      </c>
      <c r="T15" s="117"/>
      <c r="U15" s="117"/>
      <c r="V15" s="117"/>
      <c r="W15" s="117"/>
    </row>
    <row r="16" ht="38" customHeight="1" spans="1:23">
      <c r="A16" s="143" t="s">
        <v>242</v>
      </c>
      <c r="B16" s="143" t="s">
        <v>243</v>
      </c>
      <c r="C16" s="143" t="s">
        <v>244</v>
      </c>
      <c r="D16" s="143" t="s">
        <v>70</v>
      </c>
      <c r="E16" s="143" t="s">
        <v>116</v>
      </c>
      <c r="F16" s="143" t="s">
        <v>117</v>
      </c>
      <c r="G16" s="143" t="s">
        <v>253</v>
      </c>
      <c r="H16" s="143" t="s">
        <v>254</v>
      </c>
      <c r="I16" s="117">
        <v>20000</v>
      </c>
      <c r="J16" s="117"/>
      <c r="K16" s="125"/>
      <c r="L16" s="117"/>
      <c r="M16" s="117"/>
      <c r="N16" s="117"/>
      <c r="O16" s="117"/>
      <c r="P16" s="117"/>
      <c r="Q16" s="117"/>
      <c r="R16" s="117">
        <v>20000</v>
      </c>
      <c r="S16" s="117">
        <v>20000</v>
      </c>
      <c r="T16" s="117"/>
      <c r="U16" s="117"/>
      <c r="V16" s="117"/>
      <c r="W16" s="117"/>
    </row>
    <row r="17" ht="38" customHeight="1" spans="1:23">
      <c r="A17" s="143" t="s">
        <v>242</v>
      </c>
      <c r="B17" s="143" t="s">
        <v>243</v>
      </c>
      <c r="C17" s="143" t="s">
        <v>244</v>
      </c>
      <c r="D17" s="143" t="s">
        <v>70</v>
      </c>
      <c r="E17" s="143" t="s">
        <v>116</v>
      </c>
      <c r="F17" s="143" t="s">
        <v>117</v>
      </c>
      <c r="G17" s="143" t="s">
        <v>255</v>
      </c>
      <c r="H17" s="143" t="s">
        <v>256</v>
      </c>
      <c r="I17" s="117">
        <v>250000</v>
      </c>
      <c r="J17" s="117"/>
      <c r="K17" s="125"/>
      <c r="L17" s="117"/>
      <c r="M17" s="117"/>
      <c r="N17" s="117"/>
      <c r="O17" s="117"/>
      <c r="P17" s="117"/>
      <c r="Q17" s="117"/>
      <c r="R17" s="117">
        <v>250000</v>
      </c>
      <c r="S17" s="117">
        <v>250000</v>
      </c>
      <c r="T17" s="117"/>
      <c r="U17" s="117"/>
      <c r="V17" s="117"/>
      <c r="W17" s="117"/>
    </row>
    <row r="18" ht="38" customHeight="1" spans="1:23">
      <c r="A18" s="143" t="s">
        <v>242</v>
      </c>
      <c r="B18" s="143" t="s">
        <v>243</v>
      </c>
      <c r="C18" s="143" t="s">
        <v>244</v>
      </c>
      <c r="D18" s="143" t="s">
        <v>70</v>
      </c>
      <c r="E18" s="143" t="s">
        <v>116</v>
      </c>
      <c r="F18" s="143" t="s">
        <v>117</v>
      </c>
      <c r="G18" s="143" t="s">
        <v>257</v>
      </c>
      <c r="H18" s="143" t="s">
        <v>258</v>
      </c>
      <c r="I18" s="117">
        <v>20000</v>
      </c>
      <c r="J18" s="117"/>
      <c r="K18" s="125"/>
      <c r="L18" s="117"/>
      <c r="M18" s="117"/>
      <c r="N18" s="117"/>
      <c r="O18" s="117"/>
      <c r="P18" s="117"/>
      <c r="Q18" s="117"/>
      <c r="R18" s="117">
        <v>20000</v>
      </c>
      <c r="S18" s="117">
        <v>20000</v>
      </c>
      <c r="T18" s="117"/>
      <c r="U18" s="117"/>
      <c r="V18" s="117"/>
      <c r="W18" s="117"/>
    </row>
    <row r="19" ht="38" customHeight="1" spans="1:23">
      <c r="A19" s="143" t="s">
        <v>242</v>
      </c>
      <c r="B19" s="143" t="s">
        <v>243</v>
      </c>
      <c r="C19" s="143" t="s">
        <v>244</v>
      </c>
      <c r="D19" s="143" t="s">
        <v>70</v>
      </c>
      <c r="E19" s="143" t="s">
        <v>116</v>
      </c>
      <c r="F19" s="143" t="s">
        <v>117</v>
      </c>
      <c r="G19" s="143" t="s">
        <v>259</v>
      </c>
      <c r="H19" s="143" t="s">
        <v>260</v>
      </c>
      <c r="I19" s="117">
        <v>80000</v>
      </c>
      <c r="J19" s="117"/>
      <c r="K19" s="125"/>
      <c r="L19" s="117"/>
      <c r="M19" s="117"/>
      <c r="N19" s="117"/>
      <c r="O19" s="117"/>
      <c r="P19" s="117"/>
      <c r="Q19" s="117"/>
      <c r="R19" s="117">
        <v>80000</v>
      </c>
      <c r="S19" s="117">
        <v>80000</v>
      </c>
      <c r="T19" s="117"/>
      <c r="U19" s="117"/>
      <c r="V19" s="117"/>
      <c r="W19" s="117"/>
    </row>
    <row r="20" ht="38" customHeight="1" spans="1:23">
      <c r="A20" s="143" t="s">
        <v>242</v>
      </c>
      <c r="B20" s="143" t="s">
        <v>243</v>
      </c>
      <c r="C20" s="143" t="s">
        <v>244</v>
      </c>
      <c r="D20" s="143" t="s">
        <v>70</v>
      </c>
      <c r="E20" s="143" t="s">
        <v>116</v>
      </c>
      <c r="F20" s="143" t="s">
        <v>117</v>
      </c>
      <c r="G20" s="143" t="s">
        <v>261</v>
      </c>
      <c r="H20" s="143" t="s">
        <v>262</v>
      </c>
      <c r="I20" s="117">
        <v>9000000</v>
      </c>
      <c r="J20" s="117"/>
      <c r="K20" s="125"/>
      <c r="L20" s="117"/>
      <c r="M20" s="117"/>
      <c r="N20" s="117"/>
      <c r="O20" s="117"/>
      <c r="P20" s="117"/>
      <c r="Q20" s="117"/>
      <c r="R20" s="117">
        <v>9000000</v>
      </c>
      <c r="S20" s="117">
        <v>9000000</v>
      </c>
      <c r="T20" s="117"/>
      <c r="U20" s="117"/>
      <c r="V20" s="117"/>
      <c r="W20" s="117"/>
    </row>
    <row r="21" ht="38" customHeight="1" spans="1:23">
      <c r="A21" s="143" t="s">
        <v>242</v>
      </c>
      <c r="B21" s="143" t="s">
        <v>243</v>
      </c>
      <c r="C21" s="143" t="s">
        <v>244</v>
      </c>
      <c r="D21" s="143" t="s">
        <v>70</v>
      </c>
      <c r="E21" s="143" t="s">
        <v>116</v>
      </c>
      <c r="F21" s="143" t="s">
        <v>117</v>
      </c>
      <c r="G21" s="143" t="s">
        <v>263</v>
      </c>
      <c r="H21" s="143" t="s">
        <v>264</v>
      </c>
      <c r="I21" s="117">
        <v>1000</v>
      </c>
      <c r="J21" s="117"/>
      <c r="K21" s="125"/>
      <c r="L21" s="117"/>
      <c r="M21" s="117"/>
      <c r="N21" s="117"/>
      <c r="O21" s="117"/>
      <c r="P21" s="117"/>
      <c r="Q21" s="117"/>
      <c r="R21" s="117">
        <v>1000</v>
      </c>
      <c r="S21" s="117">
        <v>1000</v>
      </c>
      <c r="T21" s="117"/>
      <c r="U21" s="117"/>
      <c r="V21" s="117"/>
      <c r="W21" s="117"/>
    </row>
    <row r="22" ht="38" customHeight="1" spans="1:23">
      <c r="A22" s="143" t="s">
        <v>242</v>
      </c>
      <c r="B22" s="143" t="s">
        <v>243</v>
      </c>
      <c r="C22" s="143" t="s">
        <v>244</v>
      </c>
      <c r="D22" s="143" t="s">
        <v>70</v>
      </c>
      <c r="E22" s="143" t="s">
        <v>116</v>
      </c>
      <c r="F22" s="143" t="s">
        <v>117</v>
      </c>
      <c r="G22" s="143" t="s">
        <v>265</v>
      </c>
      <c r="H22" s="143" t="s">
        <v>266</v>
      </c>
      <c r="I22" s="117">
        <v>200000</v>
      </c>
      <c r="J22" s="117"/>
      <c r="K22" s="125"/>
      <c r="L22" s="117"/>
      <c r="M22" s="117"/>
      <c r="N22" s="117"/>
      <c r="O22" s="117"/>
      <c r="P22" s="117"/>
      <c r="Q22" s="117"/>
      <c r="R22" s="117">
        <v>200000</v>
      </c>
      <c r="S22" s="117">
        <v>200000</v>
      </c>
      <c r="T22" s="117"/>
      <c r="U22" s="117"/>
      <c r="V22" s="117"/>
      <c r="W22" s="117"/>
    </row>
    <row r="23" ht="38" customHeight="1" spans="1:23">
      <c r="A23" s="143" t="s">
        <v>242</v>
      </c>
      <c r="B23" s="143" t="s">
        <v>243</v>
      </c>
      <c r="C23" s="143" t="s">
        <v>244</v>
      </c>
      <c r="D23" s="143" t="s">
        <v>70</v>
      </c>
      <c r="E23" s="143" t="s">
        <v>116</v>
      </c>
      <c r="F23" s="143" t="s">
        <v>117</v>
      </c>
      <c r="G23" s="143" t="s">
        <v>267</v>
      </c>
      <c r="H23" s="143" t="s">
        <v>268</v>
      </c>
      <c r="I23" s="117">
        <v>250000</v>
      </c>
      <c r="J23" s="117"/>
      <c r="K23" s="125"/>
      <c r="L23" s="117"/>
      <c r="M23" s="117"/>
      <c r="N23" s="117"/>
      <c r="O23" s="117"/>
      <c r="P23" s="117"/>
      <c r="Q23" s="117"/>
      <c r="R23" s="117">
        <v>250000</v>
      </c>
      <c r="S23" s="117">
        <v>250000</v>
      </c>
      <c r="T23" s="117"/>
      <c r="U23" s="117"/>
      <c r="V23" s="117"/>
      <c r="W23" s="117"/>
    </row>
    <row r="24" ht="38" customHeight="1" spans="1:23">
      <c r="A24" s="143" t="s">
        <v>242</v>
      </c>
      <c r="B24" s="143" t="s">
        <v>243</v>
      </c>
      <c r="C24" s="143" t="s">
        <v>244</v>
      </c>
      <c r="D24" s="143" t="s">
        <v>70</v>
      </c>
      <c r="E24" s="143" t="s">
        <v>116</v>
      </c>
      <c r="F24" s="143" t="s">
        <v>117</v>
      </c>
      <c r="G24" s="143" t="s">
        <v>269</v>
      </c>
      <c r="H24" s="143" t="s">
        <v>270</v>
      </c>
      <c r="I24" s="117">
        <v>80000</v>
      </c>
      <c r="J24" s="117"/>
      <c r="K24" s="125"/>
      <c r="L24" s="117"/>
      <c r="M24" s="117"/>
      <c r="N24" s="117"/>
      <c r="O24" s="117"/>
      <c r="P24" s="117"/>
      <c r="Q24" s="117"/>
      <c r="R24" s="117">
        <v>80000</v>
      </c>
      <c r="S24" s="117">
        <v>80000</v>
      </c>
      <c r="T24" s="117"/>
      <c r="U24" s="117"/>
      <c r="V24" s="117"/>
      <c r="W24" s="117"/>
    </row>
    <row r="25" ht="38" customHeight="1" spans="1:23">
      <c r="A25" s="143" t="s">
        <v>242</v>
      </c>
      <c r="B25" s="143" t="s">
        <v>243</v>
      </c>
      <c r="C25" s="143" t="s">
        <v>244</v>
      </c>
      <c r="D25" s="143" t="s">
        <v>70</v>
      </c>
      <c r="E25" s="143" t="s">
        <v>116</v>
      </c>
      <c r="F25" s="143" t="s">
        <v>117</v>
      </c>
      <c r="G25" s="143" t="s">
        <v>271</v>
      </c>
      <c r="H25" s="143" t="s">
        <v>272</v>
      </c>
      <c r="I25" s="117">
        <v>460000</v>
      </c>
      <c r="J25" s="117"/>
      <c r="K25" s="125"/>
      <c r="L25" s="117"/>
      <c r="M25" s="117"/>
      <c r="N25" s="117"/>
      <c r="O25" s="117"/>
      <c r="P25" s="117"/>
      <c r="Q25" s="117"/>
      <c r="R25" s="117">
        <v>460000</v>
      </c>
      <c r="S25" s="117">
        <v>460000</v>
      </c>
      <c r="T25" s="117"/>
      <c r="U25" s="117"/>
      <c r="V25" s="117"/>
      <c r="W25" s="117"/>
    </row>
    <row r="26" ht="38" customHeight="1" spans="1:23">
      <c r="A26" s="143" t="s">
        <v>242</v>
      </c>
      <c r="B26" s="143" t="s">
        <v>243</v>
      </c>
      <c r="C26" s="143" t="s">
        <v>244</v>
      </c>
      <c r="D26" s="143" t="s">
        <v>70</v>
      </c>
      <c r="E26" s="143" t="s">
        <v>116</v>
      </c>
      <c r="F26" s="143" t="s">
        <v>117</v>
      </c>
      <c r="G26" s="143" t="s">
        <v>273</v>
      </c>
      <c r="H26" s="143" t="s">
        <v>274</v>
      </c>
      <c r="I26" s="117">
        <v>200000</v>
      </c>
      <c r="J26" s="117"/>
      <c r="K26" s="125"/>
      <c r="L26" s="117"/>
      <c r="M26" s="117"/>
      <c r="N26" s="117"/>
      <c r="O26" s="117"/>
      <c r="P26" s="117"/>
      <c r="Q26" s="117"/>
      <c r="R26" s="117">
        <v>200000</v>
      </c>
      <c r="S26" s="117">
        <v>200000</v>
      </c>
      <c r="T26" s="117"/>
      <c r="U26" s="117"/>
      <c r="V26" s="117"/>
      <c r="W26" s="117"/>
    </row>
    <row r="27" ht="38" customHeight="1" spans="1:23">
      <c r="A27" s="143" t="s">
        <v>242</v>
      </c>
      <c r="B27" s="143" t="s">
        <v>243</v>
      </c>
      <c r="C27" s="143" t="s">
        <v>244</v>
      </c>
      <c r="D27" s="143" t="s">
        <v>70</v>
      </c>
      <c r="E27" s="143" t="s">
        <v>116</v>
      </c>
      <c r="F27" s="143" t="s">
        <v>117</v>
      </c>
      <c r="G27" s="143" t="s">
        <v>275</v>
      </c>
      <c r="H27" s="143" t="s">
        <v>276</v>
      </c>
      <c r="I27" s="117">
        <v>500000</v>
      </c>
      <c r="J27" s="117"/>
      <c r="K27" s="125"/>
      <c r="L27" s="117"/>
      <c r="M27" s="117"/>
      <c r="N27" s="117"/>
      <c r="O27" s="117"/>
      <c r="P27" s="117"/>
      <c r="Q27" s="117"/>
      <c r="R27" s="117">
        <v>500000</v>
      </c>
      <c r="S27" s="117">
        <v>500000</v>
      </c>
      <c r="T27" s="117"/>
      <c r="U27" s="117"/>
      <c r="V27" s="117"/>
      <c r="W27" s="117"/>
    </row>
    <row r="28" ht="38" customHeight="1" spans="1:23">
      <c r="A28" s="153" t="s">
        <v>170</v>
      </c>
      <c r="B28" s="120"/>
      <c r="C28" s="120"/>
      <c r="D28" s="120"/>
      <c r="E28" s="120"/>
      <c r="F28" s="120"/>
      <c r="G28" s="120"/>
      <c r="H28" s="154"/>
      <c r="I28" s="122">
        <v>12331000</v>
      </c>
      <c r="J28" s="122"/>
      <c r="K28" s="122"/>
      <c r="L28" s="122"/>
      <c r="M28" s="122"/>
      <c r="N28" s="122"/>
      <c r="O28" s="122"/>
      <c r="P28" s="122"/>
      <c r="Q28" s="122"/>
      <c r="R28" s="122">
        <v>12331000</v>
      </c>
      <c r="S28" s="122">
        <v>12331000</v>
      </c>
      <c r="T28" s="122"/>
      <c r="U28" s="122"/>
      <c r="V28" s="122"/>
      <c r="W28" s="122"/>
    </row>
    <row r="29" ht="34" customHeight="1"/>
  </sheetData>
  <mergeCells count="28">
    <mergeCell ref="A3:W3"/>
    <mergeCell ref="A4:H4"/>
    <mergeCell ref="J5:M5"/>
    <mergeCell ref="N5:P5"/>
    <mergeCell ref="R5:W5"/>
    <mergeCell ref="A28:H28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zoomScale="85" zoomScaleNormal="85" workbookViewId="0">
      <pane ySplit="1" topLeftCell="A2" activePane="bottomLeft" state="frozen"/>
      <selection/>
      <selection pane="bottomLeft" activeCell="J7" sqref="J7"/>
    </sheetView>
  </sheetViews>
  <sheetFormatPr defaultColWidth="9.13888888888889" defaultRowHeight="12" customHeight="1"/>
  <cols>
    <col min="1" max="1" width="34.287037037037" customWidth="1"/>
    <col min="2" max="2" width="32.1574074074074" customWidth="1"/>
    <col min="3" max="5" width="23.5740740740741" customWidth="1"/>
    <col min="6" max="6" width="11.287037037037" customWidth="1"/>
    <col min="7" max="7" width="25.1388888888889" customWidth="1"/>
    <col min="8" max="8" width="17.25" customWidth="1"/>
    <col min="9" max="9" width="15.6851851851852" customWidth="1"/>
    <col min="10" max="10" width="30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277</v>
      </c>
    </row>
    <row r="3" ht="39.75" customHeight="1" spans="1:10">
      <c r="A3" s="64" t="str">
        <f>"2025"&amp;"年部门项目支出绩效目标表"</f>
        <v>2025年部门项目支出绩效目标表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"单位名称："&amp;"嵩明县嵩阳卫生院"</f>
        <v>单位名称：嵩明县嵩阳卫生院</v>
      </c>
    </row>
    <row r="5" ht="44.25" customHeight="1" spans="1:10">
      <c r="A5" s="66" t="s">
        <v>183</v>
      </c>
      <c r="B5" s="66" t="s">
        <v>278</v>
      </c>
      <c r="C5" s="66" t="s">
        <v>279</v>
      </c>
      <c r="D5" s="66" t="s">
        <v>280</v>
      </c>
      <c r="E5" s="66" t="s">
        <v>281</v>
      </c>
      <c r="F5" s="67" t="s">
        <v>282</v>
      </c>
      <c r="G5" s="66" t="s">
        <v>283</v>
      </c>
      <c r="H5" s="67" t="s">
        <v>284</v>
      </c>
      <c r="I5" s="67" t="s">
        <v>285</v>
      </c>
      <c r="J5" s="66" t="s">
        <v>286</v>
      </c>
    </row>
    <row r="6" ht="18.75" customHeight="1" spans="1:10">
      <c r="A6" s="141">
        <v>1</v>
      </c>
      <c r="B6" s="141">
        <v>2</v>
      </c>
      <c r="C6" s="141">
        <v>3</v>
      </c>
      <c r="D6" s="141">
        <v>4</v>
      </c>
      <c r="E6" s="141">
        <v>5</v>
      </c>
      <c r="F6" s="35">
        <v>6</v>
      </c>
      <c r="G6" s="141">
        <v>7</v>
      </c>
      <c r="H6" s="35">
        <v>8</v>
      </c>
      <c r="I6" s="35">
        <v>9</v>
      </c>
      <c r="J6" s="141">
        <v>10</v>
      </c>
    </row>
    <row r="7" ht="55" customHeight="1" spans="1:10">
      <c r="A7" s="142" t="s">
        <v>70</v>
      </c>
      <c r="B7" s="143"/>
      <c r="C7" s="143"/>
      <c r="D7" s="143"/>
      <c r="E7" s="144"/>
      <c r="F7" s="70"/>
      <c r="G7" s="144"/>
      <c r="H7" s="70"/>
      <c r="I7" s="70"/>
      <c r="J7" s="144"/>
    </row>
    <row r="8" ht="55" customHeight="1" spans="1:10">
      <c r="A8" s="145" t="s">
        <v>240</v>
      </c>
      <c r="B8" s="21" t="s">
        <v>287</v>
      </c>
      <c r="C8" s="21" t="s">
        <v>288</v>
      </c>
      <c r="D8" s="21" t="s">
        <v>289</v>
      </c>
      <c r="E8" s="142" t="s">
        <v>290</v>
      </c>
      <c r="F8" s="21" t="s">
        <v>291</v>
      </c>
      <c r="G8" s="142" t="s">
        <v>292</v>
      </c>
      <c r="H8" s="21" t="s">
        <v>293</v>
      </c>
      <c r="I8" s="21" t="s">
        <v>294</v>
      </c>
      <c r="J8" s="142" t="s">
        <v>287</v>
      </c>
    </row>
    <row r="9" ht="55" customHeight="1" spans="1:10">
      <c r="A9" s="145" t="s">
        <v>240</v>
      </c>
      <c r="B9" s="21" t="s">
        <v>287</v>
      </c>
      <c r="C9" s="21" t="s">
        <v>295</v>
      </c>
      <c r="D9" s="21" t="s">
        <v>296</v>
      </c>
      <c r="E9" s="142" t="s">
        <v>297</v>
      </c>
      <c r="F9" s="21" t="s">
        <v>298</v>
      </c>
      <c r="G9" s="142" t="s">
        <v>299</v>
      </c>
      <c r="H9" s="21" t="s">
        <v>300</v>
      </c>
      <c r="I9" s="21" t="s">
        <v>301</v>
      </c>
      <c r="J9" s="142" t="s">
        <v>287</v>
      </c>
    </row>
    <row r="10" ht="55" customHeight="1" spans="1:10">
      <c r="A10" s="145" t="s">
        <v>240</v>
      </c>
      <c r="B10" s="21" t="s">
        <v>287</v>
      </c>
      <c r="C10" s="21" t="s">
        <v>302</v>
      </c>
      <c r="D10" s="21" t="s">
        <v>303</v>
      </c>
      <c r="E10" s="142" t="s">
        <v>304</v>
      </c>
      <c r="F10" s="21" t="s">
        <v>298</v>
      </c>
      <c r="G10" s="142" t="s">
        <v>305</v>
      </c>
      <c r="H10" s="21" t="s">
        <v>306</v>
      </c>
      <c r="I10" s="21" t="s">
        <v>301</v>
      </c>
      <c r="J10" s="142" t="s">
        <v>287</v>
      </c>
    </row>
    <row r="11" ht="55" customHeight="1" spans="1:10">
      <c r="A11" s="146" t="s">
        <v>244</v>
      </c>
      <c r="B11" s="147" t="s">
        <v>307</v>
      </c>
      <c r="C11" s="21" t="s">
        <v>288</v>
      </c>
      <c r="D11" s="21" t="s">
        <v>289</v>
      </c>
      <c r="E11" s="142" t="s">
        <v>308</v>
      </c>
      <c r="F11" s="21" t="s">
        <v>291</v>
      </c>
      <c r="G11" s="142" t="s">
        <v>309</v>
      </c>
      <c r="H11" s="21" t="s">
        <v>293</v>
      </c>
      <c r="I11" s="21" t="s">
        <v>294</v>
      </c>
      <c r="J11" s="142" t="s">
        <v>310</v>
      </c>
    </row>
    <row r="12" ht="55" customHeight="1" spans="1:10">
      <c r="A12" s="148"/>
      <c r="B12" s="149"/>
      <c r="C12" s="21" t="s">
        <v>295</v>
      </c>
      <c r="D12" s="21" t="s">
        <v>311</v>
      </c>
      <c r="E12" s="142" t="s">
        <v>312</v>
      </c>
      <c r="F12" s="21" t="s">
        <v>291</v>
      </c>
      <c r="G12" s="142" t="s">
        <v>313</v>
      </c>
      <c r="H12" s="21" t="s">
        <v>306</v>
      </c>
      <c r="I12" s="21" t="s">
        <v>301</v>
      </c>
      <c r="J12" s="142" t="s">
        <v>310</v>
      </c>
    </row>
    <row r="13" ht="55" customHeight="1" spans="1:10">
      <c r="A13" s="150"/>
      <c r="B13" s="151"/>
      <c r="C13" s="21" t="s">
        <v>302</v>
      </c>
      <c r="D13" s="21" t="s">
        <v>303</v>
      </c>
      <c r="E13" s="142" t="s">
        <v>314</v>
      </c>
      <c r="F13" s="21" t="s">
        <v>291</v>
      </c>
      <c r="G13" s="142" t="s">
        <v>315</v>
      </c>
      <c r="H13" s="21" t="s">
        <v>306</v>
      </c>
      <c r="I13" s="21" t="s">
        <v>301</v>
      </c>
      <c r="J13" s="142" t="s">
        <v>310</v>
      </c>
    </row>
  </sheetData>
  <mergeCells count="6">
    <mergeCell ref="A3:J3"/>
    <mergeCell ref="A4:H4"/>
    <mergeCell ref="A8:A10"/>
    <mergeCell ref="A11:A13"/>
    <mergeCell ref="B8:B10"/>
    <mergeCell ref="B11:B1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2025-02-06T07:09:00Z</dcterms:created>
  <dcterms:modified xsi:type="dcterms:W3CDTF">2025-04-21T01:19:04Z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F5EE4948E64147ACBE4B0F2B15ABBF46_13</vt:lpwstr>
  </property>
  <property fmtid="{D5CDD505-2E9C-101B-9397-08002B2CF9AE}" pid="3" name="KSOProductBuildVer">
    <vt:lpwstr>2052-12.1.0.20784</vt:lpwstr>
  </property>
</Properties>
</file>