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firstSheet="14" activeTab="16"/>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按功能科目分类）"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<sst xmlns="http://schemas.openxmlformats.org/spreadsheetml/2006/main" count="1825" uniqueCount="548">
  <si>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</si>
  <si>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</si>
  <si>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</si>
  <si>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</si>
  <si>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</si>
  <si>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</si>
  <si>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</si>
  <si>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</si>
  <si>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</si>
  <si>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</si>
  <si>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</si>
  <si>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</si>
  <si>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</si>
  <si>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</si>
  <si>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</si>
  <si>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</si>
  <si>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</si>
  <si>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</si>
  <si>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</si>
  <si>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</si>
  <si>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</si>
  <si>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</si>
  <si>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</si>
  <si>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</si>
  <si>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</si>
  <si>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</si>
  <si>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</si>
  <si>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</si>
  <si>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</si>
  <si>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</si>
  <si>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</si>
  <si>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</si>
  <si>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</si>
  <si>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</si>
  <si>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</si>
  <si>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</si>
  <si>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</si>
  <si>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</si>
  <si>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</si>
  <si>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</si>
  <si>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</si>
  <si>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</si>
  <si>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</si>
  <si>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</si>
  <si>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</si>
  <si>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</si>
  <si>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</si>
  <si>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</si>
  <si>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</si>
  <si>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</si>
  <si>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</si>
  <si>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</si>
  <si>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</si>
  <si>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</si>
  <si>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</si>
  <si>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</si>
  <si>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</si>
  <si>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</si>
  <si>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</si>
  <si>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</si>
  <si>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</si>
  <si>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</si>
  <si>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</si>
  <si>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</si>
  <si>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</si>
  <si>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</si>
  <si>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</si>
  <si>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</si>
  <si>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</si>
  <si>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101</t>
  </si>
  <si>
    <t>嵩明县人民政府办公室</t>
  </si>
  <si>
    <t>101001</t>
  </si>
  <si>
    <t>101004</t>
  </si>
  <si>
    <t>嵩明县机关事务服务中心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</si>
  <si>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</si>
  <si>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</si>
  <si>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</si>
  <si>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</si>
  <si>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</si>
  <si>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</si>
  <si>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</si>
  <si>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</si>
  <si>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</si>
  <si>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</si>
  <si>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</si>
  <si>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</si>
  <si>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</si>
  <si>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</si>
  <si>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</si>
  <si>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</si>
  <si>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</si>
  <si>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</si>
  <si>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</si>
  <si>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</si>
  <si>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</si>
  <si>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</si>
  <si>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</si>
  <si>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</si>
  <si>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</si>
  <si>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</si>
  <si>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</si>
  <si>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</si>
  <si>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</si>
  <si>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</si>
  <si>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2010301</t>
  </si>
  <si>
    <t>行政运行</t>
  </si>
  <si>
    <t>2010350</t>
  </si>
  <si>
    <t>事业运行</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</si>
  <si>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</si>
  <si>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</si>
  <si>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</si>
  <si>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</si>
  <si>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</si>
  <si>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</si>
  <si>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</si>
  <si>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</si>
  <si>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</si>
  <si>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</si>
  <si>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</si>
  <si>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</si>
  <si>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</si>
  <si>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</si>
  <si>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</si>
  <si>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</si>
  <si>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</si>
  <si>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</si>
  <si>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</si>
  <si>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</si>
  <si>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</si>
  <si>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</si>
  <si>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</si>
  <si>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</si>
  <si>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</si>
  <si>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</si>
  <si>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</si>
  <si>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</si>
  <si>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</si>
  <si>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</si>
  <si>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</si>
  <si>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</si>
  <si>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</si>
  <si>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</si>
  <si>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</si>
  <si>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</si>
  <si>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</si>
  <si>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</si>
  <si>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</si>
  <si>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</si>
  <si>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</si>
  <si>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</si>
  <si>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</si>
  <si>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</si>
  <si>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</si>
  <si>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</si>
  <si>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</si>
  <si>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</si>
  <si>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</si>
  <si>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</si>
  <si>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</si>
  <si>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</si>
  <si>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</si>
  <si>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</si>
  <si>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</si>
  <si>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</si>
  <si>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</si>
  <si>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</si>
  <si>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</si>
  <si>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</si>
  <si>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</si>
  <si>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</si>
  <si>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</si>
  <si>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</si>
  <si>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</si>
  <si>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</si>
  <si>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</si>
  <si>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</si>
  <si>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</si>
  <si>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</si>
  <si>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</si>
  <si>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</si>
  <si>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</si>
  <si>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</si>
  <si>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</si>
  <si>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</si>
  <si>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</si>
  <si>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</si>
  <si>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</si>
  <si>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</si>
  <si>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</si>
  <si>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</si>
  <si>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</si>
  <si>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</si>
  <si>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</si>
  <si>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</si>
  <si>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</si>
  <si>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</si>
  <si>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</si>
  <si>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</si>
  <si>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</si>
  <si>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</si>
  <si>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</si>
  <si>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</si>
  <si>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530127210000000017215</t>
  </si>
  <si>
    <t>行政人员支出工资</t>
  </si>
  <si>
    <t>30101</t>
  </si>
  <si>
    <t>基本工资</t>
  </si>
  <si>
    <t>30102</t>
  </si>
  <si>
    <t>津贴补贴</t>
  </si>
  <si>
    <t>30103</t>
  </si>
  <si>
    <t>奖金</t>
  </si>
  <si>
    <t>530127210000000017217</t>
  </si>
  <si>
    <t>社会保障缴费</t>
  </si>
  <si>
    <t>30108</t>
  </si>
  <si>
    <t>机关事业单位基本养老保险缴费</t>
  </si>
  <si>
    <t>30110</t>
  </si>
  <si>
    <t>职工基本医疗保险缴费</t>
  </si>
  <si>
    <t>30111</t>
  </si>
  <si>
    <t>公务员医疗补助缴费</t>
  </si>
  <si>
    <t>30112</t>
  </si>
  <si>
    <t>其他社会保障缴费</t>
  </si>
  <si>
    <t>530127210000000017218</t>
  </si>
  <si>
    <t>30113</t>
  </si>
  <si>
    <t>530127210000000017220</t>
  </si>
  <si>
    <t>公车购置及运维费</t>
  </si>
  <si>
    <t>30231</t>
  </si>
  <si>
    <t>公务用车运行维护费</t>
  </si>
  <si>
    <t>530127210000000017221</t>
  </si>
  <si>
    <t>公务交通补贴</t>
  </si>
  <si>
    <t>30239</t>
  </si>
  <si>
    <t>其他交通费用</t>
  </si>
  <si>
    <t>530127210000000017222</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</si>
  <si>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</si>
  <si>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</si>
  <si>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</si>
  <si>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</si>
  <si>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</si>
  <si>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</si>
  <si>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</si>
  <si>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</si>
  <si>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</si>
  <si>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</si>
  <si>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</si>
  <si>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</si>
  <si>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</si>
  <si>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</si>
  <si>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</si>
  <si>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</si>
  <si>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</si>
  <si>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30229</t>
  </si>
  <si>
    <t>福利费</t>
  </si>
  <si>
    <t>530127231100001435810</t>
  </si>
  <si>
    <t>行政人员绩效奖励</t>
  </si>
  <si>
    <t>530127231100001435812</t>
  </si>
  <si>
    <t>离退休人员支出</t>
  </si>
  <si>
    <t>30305</t>
  </si>
  <si>
    <t>生活补助</t>
  </si>
  <si>
    <t>530127241100002310891</t>
  </si>
  <si>
    <t>工会经费</t>
  </si>
  <si>
    <t>30228</t>
  </si>
  <si>
    <t>530127241100002323910</t>
  </si>
  <si>
    <t>30217</t>
  </si>
  <si>
    <t>530127221100000335813</t>
  </si>
  <si>
    <t>事业人员支出工资</t>
  </si>
  <si>
    <t>30107</t>
  </si>
  <si>
    <t>绩效工资</t>
  </si>
  <si>
    <t>530127221100000335814</t>
  </si>
  <si>
    <t>530127221100000335815</t>
  </si>
  <si>
    <t>530127221100000335816</t>
  </si>
  <si>
    <t>530127221100000335817</t>
  </si>
  <si>
    <t>530127241100002332543</t>
  </si>
  <si>
    <t>530127241100002332557</t>
  </si>
  <si>
    <t>预算05-1表</t>
  </si>
  <si>
    <t>项目分类</t>
  </si>
  <si>
    <t>项目单位</t>
  </si>
  <si>
    <t>经济科目编码</t>
  </si>
  <si>
    <t>经济科目名称</t>
  </si>
  <si>
    <t>本年拨款</t>
  </si>
  <si>
    <t>其中：本次下达</t>
  </si>
  <si>
    <t>事业发展类</t>
  </si>
  <si>
    <t>530127241100002329283</t>
  </si>
  <si>
    <t>12345热线及信访处置、政务公开、电子政务网络运行及维护、督查督办等经费</t>
  </si>
  <si>
    <t>30226</t>
  </si>
  <si>
    <t>劳务费</t>
  </si>
  <si>
    <t>530127241100002329721</t>
  </si>
  <si>
    <t>办公区物业管理补助经费</t>
  </si>
  <si>
    <t>530127241100002338371</t>
  </si>
  <si>
    <t>办公场所房屋租赁补助经费</t>
  </si>
  <si>
    <t>30214</t>
  </si>
  <si>
    <t>租赁费</t>
  </si>
  <si>
    <t>530127241100002477374</t>
  </si>
  <si>
    <t>县政府专题会、办公会、常务会补助经费</t>
  </si>
  <si>
    <t>30215</t>
  </si>
  <si>
    <t>会议费</t>
  </si>
  <si>
    <t>530127251100003783681</t>
  </si>
  <si>
    <t>法制政府建设及法律服务经费</t>
  </si>
  <si>
    <t>专项业务类</t>
  </si>
  <si>
    <t>530127231100001446219</t>
  </si>
  <si>
    <t>党政领导周转房管理经费</t>
  </si>
  <si>
    <t>530127231100001446268</t>
  </si>
  <si>
    <t>公务用车信息管理平台运维服务经费</t>
  </si>
  <si>
    <t>530127231100001459437</t>
  </si>
  <si>
    <t>会计核算代理经费</t>
  </si>
  <si>
    <t>30227</t>
  </si>
  <si>
    <t>委托业务费</t>
  </si>
  <si>
    <t>530127231100001488354</t>
  </si>
  <si>
    <t>县委办房屋质量检测服务经费</t>
  </si>
  <si>
    <t>530127241100002414944</t>
  </si>
  <si>
    <t>全县机关单位办公用房测绘经费</t>
  </si>
  <si>
    <t>530127241100002480431</t>
  </si>
  <si>
    <t>集采机构运转经费</t>
  </si>
  <si>
    <t>530127251100003814487</t>
  </si>
  <si>
    <t>2025年全县会议经费</t>
  </si>
  <si>
    <t>530127251100003824372</t>
  </si>
  <si>
    <t>全县机关单位办公用房管理信息系统建设技术服务经费</t>
  </si>
  <si>
    <t>530127251100003971174</t>
  </si>
  <si>
    <t>机关单位办公场所修缮及嵩明会堂管理维护经费</t>
  </si>
  <si>
    <t>预算05-2表</t>
  </si>
  <si>
    <t>项目年度绩效目标</t>
  </si>
  <si>
    <t>一级指标</t>
  </si>
  <si>
    <t>二级指标</t>
  </si>
  <si>
    <t>三级指标</t>
  </si>
  <si>
    <t>指标性质</t>
  </si>
  <si>
    <t>指标值</t>
  </si>
  <si>
    <t>度量单位</t>
  </si>
  <si>
    <t>指标属性</t>
  </si>
  <si>
    <t>指标内容</t>
  </si>
  <si>
    <t>根据《中华人民共和国民法典》、《中华人民共和国城市房地产管理法》等法律、法规的规定，双方就办公场所出租相关内容协商一致，签订为期二年的房屋租赁合同。</t>
  </si>
  <si>
    <t>产出指标</t>
  </si>
  <si>
    <t>数量指标</t>
  </si>
  <si>
    <t>配套设施完成率</t>
  </si>
  <si>
    <t>=</t>
  </si>
  <si>
    <t>98</t>
  </si>
  <si>
    <t>%</t>
  </si>
  <si>
    <t>定量指标</t>
  </si>
  <si>
    <t>反映配套设施完成情况。
配套设施完成率=（按计划完成配套设施的工程量/计划完成配套设施工程量）*100%。</t>
  </si>
  <si>
    <t>质量指标</t>
  </si>
  <si>
    <t>安全事故发生率</t>
  </si>
  <si>
    <t>0</t>
  </si>
  <si>
    <t>反映办公区使用期间的安全目标。</t>
  </si>
  <si>
    <t>效益指标</t>
  </si>
  <si>
    <t>社会效益</t>
  </si>
  <si>
    <t>综合使用率</t>
  </si>
  <si>
    <t>99</t>
  </si>
  <si>
    <t>反映办公设施利用、使用的情况。
综合使用率=（投入使用的基础设施/总基础设施）*100%</t>
  </si>
  <si>
    <t>可持续影响</t>
  </si>
  <si>
    <t>预计使用年限</t>
  </si>
  <si>
    <t>30</t>
  </si>
  <si>
    <t>年</t>
  </si>
  <si>
    <t>通过设施使用年限反映可持续的效果。</t>
  </si>
  <si>
    <t>满意度指标</t>
  </si>
  <si>
    <t>服务对象满意度</t>
  </si>
  <si>
    <t>受益人群满意度</t>
  </si>
  <si>
    <t>调查人群中对设施运行的满意度。
受益人群覆盖率=（调查人群中对设施运行的人数/问卷调查人数）*100%</t>
  </si>
  <si>
    <t>县政府专题会、办公会、常务会会议费</t>
  </si>
  <si>
    <t>会议签到率</t>
  </si>
  <si>
    <t>反映预算部门（单位）组织开展各类会议的签到情况。</t>
  </si>
  <si>
    <t>是否纳入年度计划</t>
  </si>
  <si>
    <t>是</t>
  </si>
  <si>
    <t>是/否</t>
  </si>
  <si>
    <t>定性指标</t>
  </si>
  <si>
    <t>反映会议是否纳入部门的年度计划。</t>
  </si>
  <si>
    <t>经济效益</t>
  </si>
  <si>
    <t>视频、电话会议占比</t>
  </si>
  <si>
    <t>&gt;=</t>
  </si>
  <si>
    <t>70</t>
  </si>
  <si>
    <t>反映通过视频、电话等现代信息技术手段，组织开展会议的次数。预算年度计划采用视频、电话方式召开会议的次数。</t>
  </si>
  <si>
    <t>参会人员满意度</t>
  </si>
  <si>
    <t>97</t>
  </si>
  <si>
    <t>反映参会人员对会议开展的满意度。参会人员满意度=（参会满意人数/问卷调查人数）*100%</t>
  </si>
  <si>
    <t>一、大力维护社会和谐稳定，涉稳舆情处置率达100%。
二、确保重点工作任务分解层层下达，全年督查督办件按期完成。
三、确保年度全县政府系统办公室信息网络建设和日常业务运行正常，系统故障发生率控制在1%以内。
四、做好年度值班值守，保证24小时不空档，应急突发事件处置工作100%完成。
五、加强对老旧办公设备的检修，及时更新淘汰，设备故障发生率小于1%。</t>
  </si>
  <si>
    <t>监督检查次数</t>
  </si>
  <si>
    <t>48</t>
  </si>
  <si>
    <t>次/年</t>
  </si>
  <si>
    <t>反映对重点工作任务监督检查的次数的情况。</t>
  </si>
  <si>
    <t>舆情分析报告量</t>
  </si>
  <si>
    <t>期</t>
  </si>
  <si>
    <t>反映热线、信访每天分析报告的情况。</t>
  </si>
  <si>
    <t>成果转化率</t>
  </si>
  <si>
    <t>95</t>
  </si>
  <si>
    <t>反映经验成果转化情况。
成果转化率=形成正式文件或咨询成果数量/研究报告总数量。</t>
  </si>
  <si>
    <t>信访接待受理办结率</t>
  </si>
  <si>
    <t>反映信访接受理办结的情况。</t>
  </si>
  <si>
    <t>服务受益人员满意度</t>
  </si>
  <si>
    <t>反映对工作开展的群众满意度。群众满意度=（满意人数/问卷调查人数）*100%</t>
  </si>
  <si>
    <t>严格规范性文件备案审查，认真履行规范性文件备案审查职责，2025年进行政府规范性文件合法性审查报备率达99%以上。做好政府重大行政决策的法律咨询工作。用好行政复议高效便捷、便民利民，化解行政争议主渠道作用的优势，大力提升行政复议工作水平和应诉工作质量效率。</t>
  </si>
  <si>
    <t>规范性文件合法性审查报备率</t>
  </si>
  <si>
    <t>反映规范性文件报备审查情况。</t>
  </si>
  <si>
    <t>行政复议及时率</t>
  </si>
  <si>
    <t>100</t>
  </si>
  <si>
    <t>反映行政复议案件的响应情况。</t>
  </si>
  <si>
    <t>时效指标</t>
  </si>
  <si>
    <t>计划完成率</t>
  </si>
  <si>
    <t>计划完成率=在规定时间内任务完成数/任务计划数*100%</t>
  </si>
  <si>
    <t>宣传内容知晓率</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</si>
  <si>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</si>
  <si>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社会公众满意度</t>
  </si>
  <si>
    <t>99%</t>
  </si>
  <si>
    <t>反映社会公众对政府依法行政的满意程度。</t>
  </si>
  <si>
    <t>一是认真抓好门卫室值班值守工作。全年实行24小时带班和值班值守制度。畅通应急处突渠道，快速、有效、高质的应对突发事件。二是做好群众接访工作。所有群众来访诉求均得到较好处理，群众满意率达97%以上。三是做好动态实情掌握工作。及时对日常工作中的新做法、新亮点进行凝练、提升和宣传，办公室安全系数进一步提高，事故发生率控制在1%以内。四是做好卫生保洁工作，办公区及办公楼每天保持整洁干净，无污垢杂物，车辆停放有序规整，绿化养护美观漂亮，植物无病虫病死现象。</t>
  </si>
  <si>
    <t>物业管理面积</t>
  </si>
  <si>
    <t>12000</t>
  </si>
  <si>
    <t>平方米</t>
  </si>
  <si>
    <t>反映物业管理合同约定的服务区域、办公区域室内外（含绿化）面积之和。</t>
  </si>
  <si>
    <t>安保巡查次数</t>
  </si>
  <si>
    <t>次/天</t>
  </si>
  <si>
    <t>反映每天安保巡查次数的情况。</t>
  </si>
  <si>
    <t>绿化存活率</t>
  </si>
  <si>
    <t>反映绿化存活的情况。绿化存活率=存活绿化数（面积）/总绿化数（面积）*100%</t>
  </si>
  <si>
    <t>卫生保洁合格率</t>
  </si>
  <si>
    <t>反映卫生保洁检查验收合格的情况。卫生保洁合格率=卫生保洁检查验收合格次数/卫生保洁总次数*100%</t>
  </si>
  <si>
    <t>零星修缮（维修）及时率</t>
  </si>
  <si>
    <t>反映零星修缮（维修）及时的情况。零星修缮（维修）及时率=在规定时间内完成零星修缮（维修）数量/报修数量*100%</t>
  </si>
  <si>
    <t>安全事故发生次数</t>
  </si>
  <si>
    <t>次</t>
  </si>
  <si>
    <t>反映安全事故发生的次数情况。</t>
  </si>
  <si>
    <t>反映保安、保洁、绿化养护服务受益人员满意程度。</t>
  </si>
  <si>
    <t>管理服务党政领导周转房.</t>
  </si>
  <si>
    <t>设施设备（系统）检查检修次数</t>
  </si>
  <si>
    <t>反映电梯、空调、消防、安保、会议系统等设施设备检查检修次数的情况。（具体运用时，根据不同的设施对检查的要求进行检查频次的设置。）</t>
  </si>
  <si>
    <t>零星修缮验收合格率</t>
  </si>
  <si>
    <t>反映零星修缮达标的情况。零星修缮验收合格率=零星修缮验收合格数量/零星修缮提交验收数量*100%</t>
  </si>
  <si>
    <t>物业服务需求保障程度</t>
  </si>
  <si>
    <t>反映绿化、安保、安防、保洁等服务满足委托单位的程度。（实际运用时根据项目对物业的需求，主要通过整体评价的方式进行评价。）</t>
  </si>
  <si>
    <t>反映保安、保洁、餐饮服务、绿化养护服务受益人员满意程度。</t>
  </si>
  <si>
    <t>2024年完成集采机构安全运转。</t>
  </si>
  <si>
    <t>信息数据安全</t>
  </si>
  <si>
    <t>反映信息系统相关数据安全的保障情况。</t>
  </si>
  <si>
    <t>系统全年正常运行时长</t>
  </si>
  <si>
    <t>月</t>
  </si>
  <si>
    <t>反映信息系统全年正常运行时间情况。</t>
  </si>
  <si>
    <t>系统正常使用年限</t>
  </si>
  <si>
    <t>反映系统正常使用期限。</t>
  </si>
  <si>
    <t>使用人员满意度</t>
  </si>
  <si>
    <t>90</t>
  </si>
  <si>
    <t>反映使用对象对信息系统使用的满意度。
使用人员满意度=（对信息系统满意的使用人员/问卷调查人数）*100%</t>
  </si>
  <si>
    <t>用好项目资金，做好全县大型会议筹备工作。</t>
  </si>
  <si>
    <t>会议次数</t>
  </si>
  <si>
    <t>20</t>
  </si>
  <si>
    <t>反映预算部门（单位）组织开展各类会议的总次数。</t>
  </si>
  <si>
    <t>80</t>
  </si>
  <si>
    <t>在2025年完成全县办公用房管理信息系统建设。</t>
  </si>
  <si>
    <t>信息系统建设完成率</t>
  </si>
  <si>
    <t>反映信息系统建设得完成度。</t>
  </si>
  <si>
    <t>1.00</t>
  </si>
  <si>
    <t>使用人员满意度度</t>
  </si>
  <si>
    <t>按照合同完成支付。</t>
  </si>
  <si>
    <t>反映单位对监督检查的次数的情况。</t>
  </si>
  <si>
    <t>资金支付及时率</t>
  </si>
  <si>
    <t>反映资金支付及时的情况。</t>
  </si>
  <si>
    <t>服务需求保障程度</t>
  </si>
  <si>
    <t>反映服务满足委托单位的程度。</t>
  </si>
  <si>
    <t>反映服务受益人员满意程度。</t>
  </si>
  <si>
    <t>按照合同完成支付</t>
  </si>
  <si>
    <t>会计代理服务效果</t>
  </si>
  <si>
    <t>反映会计代理服务中的准确率，准确会计服务/全部会计代理服务次数</t>
  </si>
  <si>
    <t>反映会计代理对各单位的有利影响，有利单位/所有单位</t>
  </si>
  <si>
    <t>反映会计代理服务单位的满意程度</t>
  </si>
  <si>
    <t>根据《昆明市机关事务管理局关于配合做好昆明市党政机关办公用房管理信息系统建设工作的通知》昆事字〔2023〕43号文件的要求，我中心2023年已在全县开展办公用房测绘工作，发生测绘费用25万元。在2024年完成费用支付。</t>
  </si>
  <si>
    <t>资金支付对象准确率</t>
  </si>
  <si>
    <t>反映资金支付对象认定的准确性情况。</t>
  </si>
  <si>
    <t>支付及时率</t>
  </si>
  <si>
    <t>反映发放单位及时支付费用的情况。
支付及时率=在时限内发放资金/应发放资金*100%</t>
  </si>
  <si>
    <t>政策知晓率</t>
  </si>
  <si>
    <t>反映政策的宣传效果情况。</t>
  </si>
  <si>
    <t>受益对象满意度</t>
  </si>
  <si>
    <t>反映获支付受益对象的满意程度。</t>
  </si>
  <si>
    <t>按合同约定完成支付</t>
  </si>
  <si>
    <t>验收使用通过率</t>
  </si>
  <si>
    <t>反映检验房屋的质量情况。
验收使用通过率=（通过验收数量/验收总数量）*100%。</t>
  </si>
  <si>
    <t>房屋使用年限</t>
  </si>
  <si>
    <t>反映房屋使用年限情况。</t>
  </si>
  <si>
    <t>反映服务对象对验收合格房屋的整体满意情况。
使用人员满意度=（对房屋满意的人数/问卷调查人数）*100%。</t>
  </si>
  <si>
    <t>保障党政机关公务用车顺利使用</t>
  </si>
  <si>
    <t>预算06表</t>
  </si>
  <si>
    <t>政府性基金预算支出预算表</t>
  </si>
  <si>
    <t>单位名称：昆明市发展和改革委员会</t>
  </si>
  <si>
    <t>政府性基金预算支出</t>
  </si>
  <si>
    <t>备注：本部门年初无政府性基金支出预算。</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</si>
  <si>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</si>
  <si>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</si>
  <si>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</si>
  <si>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</si>
  <si>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</si>
  <si>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</si>
  <si>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</si>
  <si>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</si>
  <si>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</si>
  <si>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</si>
  <si>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</si>
  <si>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事业单位经营
收入</t>
  </si>
  <si>
    <t>公务车辆加油、添加燃料服务费</t>
  </si>
  <si>
    <t>车辆加油、添加燃料服务</t>
  </si>
  <si>
    <t>公务车辆维修和保养服务</t>
  </si>
  <si>
    <t>车辆维修和保养服务</t>
  </si>
  <si>
    <t>公务车辆保险服务费</t>
  </si>
  <si>
    <t>机动车保险服务</t>
  </si>
  <si>
    <t>便携式计算机</t>
  </si>
  <si>
    <t>台</t>
  </si>
  <si>
    <t>多功能一体机</t>
  </si>
  <si>
    <t>套</t>
  </si>
  <si>
    <t>复印机</t>
  </si>
  <si>
    <t>打印复印纸</t>
  </si>
  <si>
    <t>复印纸</t>
  </si>
  <si>
    <t>箱</t>
  </si>
  <si>
    <t>公务用车油料费</t>
  </si>
  <si>
    <t>批</t>
  </si>
  <si>
    <t>公务用车维修服务</t>
  </si>
  <si>
    <t>公务用车保险费</t>
  </si>
  <si>
    <t>文件柜采购</t>
  </si>
  <si>
    <t>文件柜</t>
  </si>
  <si>
    <t>组</t>
  </si>
  <si>
    <t>台式电脑采购</t>
  </si>
  <si>
    <t>台式计算机</t>
  </si>
  <si>
    <t>元</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</si>
  <si>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</si>
  <si>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</si>
  <si>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</si>
  <si>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</si>
  <si>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</si>
  <si>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</si>
  <si>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</si>
  <si>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</si>
  <si>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B1101 维修保养服务</t>
  </si>
  <si>
    <t>B 政府履职辅助性服务</t>
  </si>
  <si>
    <t>预算09-1表</t>
  </si>
  <si>
    <t>单位名称（项目）</t>
  </si>
  <si>
    <t>地区</t>
  </si>
  <si>
    <t>杨林经开区</t>
  </si>
  <si>
    <t>备注：本部门无对下转移支付预算,故本表为空表。</t>
  </si>
  <si>
    <t>预算09-2表</t>
  </si>
  <si>
    <t>预算10表</t>
  </si>
  <si>
    <t>资产类别</t>
  </si>
  <si>
    <t>资产分类代码.名称</t>
  </si>
  <si>
    <t>资产名称</t>
  </si>
  <si>
    <t>计量单位</t>
  </si>
  <si>
    <t>财政部门批复数（元）</t>
  </si>
  <si>
    <t>单价</t>
  </si>
  <si>
    <t>金额</t>
  </si>
  <si>
    <t>备注：本部门无新增资产配置预算，故本表为空表。</t>
  </si>
  <si>
    <t>预算11表</t>
  </si>
  <si>
    <t>上级补助</t>
  </si>
  <si>
    <t>备注：本部门无转移支付补助项目支出预算，故本表为空表。</t>
  </si>
  <si>
    <t>预算12表</t>
  </si>
  <si>
    <t>项目级次</t>
  </si>
  <si>
    <t>311 专项业务类</t>
  </si>
  <si>
    <t>本级</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</si>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</sst>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theme="1"/>
      <name val="宋体"/>
      <charset val="134"/>
      <scheme val="minor"/>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5" applyNumberFormat="0" applyFill="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3" fillId="0" borderId="0" applyNumberFormat="0" applyFill="0" applyBorder="0" applyAlignment="0" applyProtection="0">
      <alignment vertical="center"/>
    </xf>
    <xf numFmtId="0" fontId="24" fillId="4" borderId="17" applyNumberFormat="0" applyAlignment="0" applyProtection="0">
      <alignment vertical="center"/>
    </xf>
    <xf numFmtId="0" fontId="25" fillId="5" borderId="18" applyNumberFormat="0" applyAlignment="0" applyProtection="0">
      <alignment vertical="center"/>
    </xf>
    <xf numFmtId="0" fontId="26" fillId="5" borderId="17" applyNumberFormat="0" applyAlignment="0" applyProtection="0">
      <alignment vertical="center"/>
    </xf>
    <xf numFmtId="0" fontId="27" fillId="6" borderId="19" applyNumberFormat="0" applyAlignment="0" applyProtection="0">
      <alignment vertical="center"/>
    </xf>
    <xf numFmtId="0" fontId="28" fillId="0" borderId="20" applyNumberFormat="0" applyFill="0" applyAlignment="0" applyProtection="0">
      <alignment vertical="center"/>
    </xf>
    <xf numFmtId="0" fontId="29" fillId="0" borderId="21"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176" fontId="35" fillId="0" borderId="7">
      <alignment horizontal="right" vertical="center"/>
    </xf>
    <xf numFmtId="49" fontId="35" fillId="0" borderId="7">
      <alignment horizontal="left" vertical="center" wrapText="1"/>
    </xf>
    <xf numFmtId="176" fontId="35" fillId="0" borderId="7">
      <alignment horizontal="right" vertical="center"/>
    </xf>
    <xf numFmtId="177" fontId="35" fillId="0" borderId="7">
      <alignment horizontal="right" vertical="center"/>
    </xf>
    <xf numFmtId="178" fontId="35" fillId="0" borderId="7">
      <alignment horizontal="right" vertical="center"/>
    </xf>
    <xf numFmtId="179" fontId="35" fillId="0" borderId="7">
      <alignment horizontal="right" vertical="center"/>
    </xf>
    <xf numFmtId="10" fontId="35" fillId="0" borderId="7">
      <alignment horizontal="right" vertical="center"/>
    </xf>
    <xf numFmtId="180" fontId="35" fillId="0" borderId="7">
      <alignment horizontal="right" vertical="center"/>
    </xf>
  </cellStyleXfs>
  <cellXfs count="198">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6" fillId="0" borderId="0" xfId="0" applyFont="1"/>
    <xf numFmtId="0" fontId="1" fillId="0" borderId="7" xfId="0" applyFont="1" applyBorder="1" applyAlignment="1" applyProtection="1">
      <alignment horizontal="center" vertical="center"/>
      <protection locked="0"/>
    </xf>
    <xf numFmtId="4" fontId="5" fillId="0" borderId="7" xfId="51" applyNumberFormat="1" applyFont="1">
      <alignment horizontal="right" vertical="center"/>
    </xf>
    <xf numFmtId="0" fontId="2" fillId="2" borderId="0" xfId="0" applyFont="1" applyFill="1" applyAlignment="1" applyProtection="1">
      <alignment horizontal="center" vertical="center" wrapText="1"/>
      <protection locked="0"/>
    </xf>
    <xf numFmtId="0" fontId="7" fillId="0" borderId="0" xfId="0" applyFont="1" applyAlignment="1" applyProtection="1">
      <alignment vertical="top"/>
      <protection locked="0"/>
    </xf>
    <xf numFmtId="0" fontId="7" fillId="0" borderId="0" xfId="0" applyFont="1" applyAlignment="1">
      <alignment vertical="top"/>
    </xf>
    <xf numFmtId="0" fontId="8" fillId="2" borderId="0" xfId="0" applyFont="1" applyFill="1" applyAlignment="1" applyProtection="1">
      <alignment horizontal="center" vertical="center" wrapText="1"/>
      <protection locked="0"/>
    </xf>
    <xf numFmtId="0" fontId="7" fillId="0" borderId="0" xfId="0" applyFont="1" applyProtection="1">
      <protection locked="0"/>
    </xf>
    <xf numFmtId="0" fontId="7"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7" fillId="0" borderId="0" xfId="0" applyFont="1" applyAlignment="1">
      <alignment horizontal="right" vertical="center"/>
    </xf>
    <xf numFmtId="0" fontId="2" fillId="2" borderId="0" xfId="0" applyFont="1" applyFill="1" applyAlignment="1" applyProtection="1">
      <alignment horizontal="right" vertical="center" wrapText="1"/>
      <protection locked="0"/>
    </xf>
    <xf numFmtId="0" fontId="9"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9"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51" applyFont="1">
      <alignment horizontal="right" vertical="center"/>
    </xf>
    <xf numFmtId="0" fontId="1" fillId="0" borderId="0" xfId="0" applyFont="1" applyAlignment="1">
      <alignment wrapText="1"/>
    </xf>
    <xf numFmtId="0" fontId="1" fillId="0" borderId="0" xfId="0" applyFont="1" applyProtection="1">
      <protection locked="0"/>
    </xf>
    <xf numFmtId="0" fontId="3" fillId="0" borderId="0" xfId="0" applyFont="1" applyAlignment="1">
      <alignment horizontal="center" vertical="center" wrapText="1"/>
    </xf>
    <xf numFmtId="0" fontId="4" fillId="0" borderId="0" xfId="0" applyFont="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Alignment="1" applyProtection="1">
      <alignment vertical="top" wrapText="1"/>
      <protection locked="0"/>
    </xf>
    <xf numFmtId="0" fontId="3" fillId="0" borderId="0" xfId="0" applyFont="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176" fontId="5" fillId="0" borderId="7" xfId="0" applyNumberFormat="1" applyFont="1" applyBorder="1" applyAlignment="1">
      <alignment horizontal="right" vertical="center"/>
    </xf>
    <xf numFmtId="0" fontId="2" fillId="0" borderId="0" xfId="0" applyFont="1" applyAlignment="1">
      <alignment horizontal="left" vertical="center"/>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2" fillId="0" borderId="0" xfId="0" applyFont="1" applyAlignment="1">
      <alignment horizontal="right"/>
    </xf>
    <xf numFmtId="0" fontId="10" fillId="0" borderId="0" xfId="0" applyFont="1" applyAlignment="1" applyProtection="1">
      <alignment horizontal="right"/>
      <protection locked="0"/>
    </xf>
    <xf numFmtId="49" fontId="10" fillId="0" borderId="0" xfId="0" applyNumberFormat="1" applyFont="1" applyProtection="1">
      <protection locked="0"/>
    </xf>
    <xf numFmtId="0" fontId="1" fillId="0" borderId="0" xfId="0" applyFont="1" applyAlignment="1">
      <alignment horizontal="right"/>
    </xf>
    <xf numFmtId="0" fontId="11" fillId="0" borderId="0" xfId="0" applyFont="1" applyAlignment="1" applyProtection="1">
      <alignment horizontal="center" vertical="center" wrapText="1"/>
      <protection locked="0"/>
    </xf>
    <xf numFmtId="0" fontId="11" fillId="0" borderId="0" xfId="0" applyFont="1" applyAlignment="1" applyProtection="1">
      <alignment horizontal="center" vertical="center"/>
      <protection locked="0"/>
    </xf>
    <xf numFmtId="0" fontId="11"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Alignment="1">
      <alignment horizontal="right"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Alignment="1">
      <alignment horizontal="right" vertical="center" wrapText="1"/>
    </xf>
    <xf numFmtId="0" fontId="12"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7"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7" fillId="2" borderId="0" xfId="0" applyFont="1" applyFill="1" applyAlignment="1">
      <alignment horizontal="left" vertical="center"/>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4" fillId="0" borderId="7" xfId="0" applyFont="1" applyBorder="1" applyAlignment="1">
      <alignment horizontal="center" vertical="center"/>
    </xf>
    <xf numFmtId="0" fontId="14" fillId="0" borderId="7" xfId="0" applyFont="1" applyBorder="1" applyAlignment="1" applyProtection="1">
      <alignment horizontal="center" vertical="center" wrapText="1"/>
      <protection locked="0"/>
    </xf>
    <xf numFmtId="176" fontId="15" fillId="0" borderId="7" xfId="0" applyNumberFormat="1" applyFont="1" applyBorder="1" applyAlignment="1">
      <alignment horizontal="right" vertical="center"/>
    </xf>
    <xf numFmtId="0" fontId="13" fillId="2" borderId="1" xfId="0" applyFont="1" applyFill="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2" borderId="6" xfId="0" applyFont="1" applyFill="1" applyBorder="1" applyAlignment="1" applyProtection="1">
      <alignment horizontal="center" vertical="center" wrapText="1"/>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7"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24" workbookViewId="0">
      <selection activeCell="H17" sqref="H17"/>
    </sheetView>
  </sheetViews>
  <sheetFormatPr defaultColWidth="8.575" defaultRowHeight="12.75" customHeight="1" outlineLevelCol="3"/>
  <cols>
    <col min="1" max="1" width="25.25" customWidth="1"/>
    <col min="2" max="2" width="22.875" customWidth="1"/>
    <col min="3" max="3" width="26.125" customWidth="1"/>
    <col min="4" max="4" width="23.625" customWidth="1"/>
  </cols>
  <sheetData>
    <row r="1" ht="15" customHeight="1" spans="1:4">
      <c r="A1" s="46"/>
      <c r="B1" s="46"/>
      <c r="C1" s="46"/>
      <c r="D1" s="64" t="s">
        <v>0</v>
      </c>
    </row>
    <row r="2" ht="41.25" customHeight="1" spans="1:1">
      <c r="A2" s="41" t="str">
        <f>"2025"&amp;"年部门财务收支预算总表"</f>
        <v>2025年部门财务收支预算总表</v>
      </c>
    </row>
    <row r="3" ht="17.25" customHeight="1" spans="1:4">
      <c r="A3" s="44" t="str">
        <f>"单位名称："&amp;"嵩明县人民政府办公室"</f>
        <v>单位名称：嵩明县人民政府办公室</v>
      </c>
      <c r="B3" s="162"/>
      <c r="D3" s="142" t="s">
        <v>1</v>
      </c>
    </row>
    <row r="4" ht="23.25" customHeight="1" spans="1:4">
      <c r="A4" s="163" t="s">
        <v>2</v>
      </c>
      <c r="B4" s="164"/>
      <c r="C4" s="163" t="s">
        <v>3</v>
      </c>
      <c r="D4" s="164"/>
    </row>
    <row r="5" ht="24" customHeight="1" spans="1:4">
      <c r="A5" s="163" t="s">
        <v>4</v>
      </c>
      <c r="B5" s="163" t="s">
        <v>5</v>
      </c>
      <c r="C5" s="163" t="s">
        <v>6</v>
      </c>
      <c r="D5" s="163" t="s">
        <v>5</v>
      </c>
    </row>
    <row r="6" ht="17.25" customHeight="1" spans="1:4">
      <c r="A6" s="165" t="s">
        <v>7</v>
      </c>
      <c r="B6" s="78">
        <v>15826709.53</v>
      </c>
      <c r="C6" s="165" t="s">
        <v>8</v>
      </c>
      <c r="D6" s="78">
        <v>12813356</v>
      </c>
    </row>
    <row r="7" ht="17.25" customHeight="1" spans="1:4">
      <c r="A7" s="165" t="s">
        <v>9</v>
      </c>
      <c r="B7" s="78"/>
      <c r="C7" s="165" t="s">
        <v>10</v>
      </c>
      <c r="D7" s="78"/>
    </row>
    <row r="8" ht="17.25" customHeight="1" spans="1:4">
      <c r="A8" s="165" t="s">
        <v>11</v>
      </c>
      <c r="B8" s="78"/>
      <c r="C8" s="197" t="s">
        <v>12</v>
      </c>
      <c r="D8" s="78"/>
    </row>
    <row r="9" ht="17.25" customHeight="1" spans="1:4">
      <c r="A9" s="165" t="s">
        <v>13</v>
      </c>
      <c r="B9" s="78"/>
      <c r="C9" s="197" t="s">
        <v>14</v>
      </c>
      <c r="D9" s="78"/>
    </row>
    <row r="10" ht="17.25" customHeight="1" spans="1:4">
      <c r="A10" s="165" t="s">
        <v>15</v>
      </c>
      <c r="B10" s="78"/>
      <c r="C10" s="197" t="s">
        <v>16</v>
      </c>
      <c r="D10" s="78"/>
    </row>
    <row r="11" ht="17.25" customHeight="1" spans="1:4">
      <c r="A11" s="165" t="s">
        <v>17</v>
      </c>
      <c r="B11" s="78"/>
      <c r="C11" s="197" t="s">
        <v>18</v>
      </c>
      <c r="D11" s="78"/>
    </row>
    <row r="12" ht="17.25" customHeight="1" spans="1:4">
      <c r="A12" s="165" t="s">
        <v>19</v>
      </c>
      <c r="B12" s="78"/>
      <c r="C12" s="31" t="s">
        <v>20</v>
      </c>
      <c r="D12" s="78"/>
    </row>
    <row r="13" ht="17.25" customHeight="1" spans="1:4">
      <c r="A13" s="165" t="s">
        <v>21</v>
      </c>
      <c r="B13" s="78"/>
      <c r="C13" s="31" t="s">
        <v>22</v>
      </c>
      <c r="D13" s="78">
        <v>1427634.36</v>
      </c>
    </row>
    <row r="14" ht="17.25" customHeight="1" spans="1:4">
      <c r="A14" s="165" t="s">
        <v>23</v>
      </c>
      <c r="B14" s="78"/>
      <c r="C14" s="31" t="s">
        <v>24</v>
      </c>
      <c r="D14" s="78">
        <v>823286.45</v>
      </c>
    </row>
    <row r="15" ht="17.25" customHeight="1" spans="1:4">
      <c r="A15" s="165" t="s">
        <v>25</v>
      </c>
      <c r="B15" s="109"/>
      <c r="C15" s="31" t="s">
        <v>26</v>
      </c>
      <c r="D15" s="78"/>
    </row>
    <row r="16" ht="17.25" customHeight="1" spans="1:4">
      <c r="A16" s="147"/>
      <c r="B16" s="78"/>
      <c r="C16" s="31" t="s">
        <v>27</v>
      </c>
      <c r="D16" s="78"/>
    </row>
    <row r="17" ht="17.25" customHeight="1" spans="1:4">
      <c r="A17" s="166"/>
      <c r="B17" s="78"/>
      <c r="C17" s="31" t="s">
        <v>28</v>
      </c>
      <c r="D17" s="78"/>
    </row>
    <row r="18" ht="17.25" customHeight="1" spans="1:4">
      <c r="A18" s="166"/>
      <c r="B18" s="78"/>
      <c r="C18" s="31" t="s">
        <v>29</v>
      </c>
      <c r="D18" s="78"/>
    </row>
    <row r="19" ht="17.25" customHeight="1" spans="1:4">
      <c r="A19" s="166"/>
      <c r="B19" s="78"/>
      <c r="C19" s="31" t="s">
        <v>30</v>
      </c>
      <c r="D19" s="78"/>
    </row>
    <row r="20" ht="17.25" customHeight="1" spans="1:4">
      <c r="A20" s="166"/>
      <c r="B20" s="78"/>
      <c r="C20" s="31" t="s">
        <v>31</v>
      </c>
      <c r="D20" s="78"/>
    </row>
    <row r="21" ht="17.25" customHeight="1" spans="1:4">
      <c r="A21" s="166"/>
      <c r="B21" s="78"/>
      <c r="C21" s="31" t="s">
        <v>32</v>
      </c>
      <c r="D21" s="78"/>
    </row>
    <row r="22" ht="17.25" customHeight="1" spans="1:4">
      <c r="A22" s="166"/>
      <c r="B22" s="78"/>
      <c r="C22" s="31" t="s">
        <v>33</v>
      </c>
      <c r="D22" s="78"/>
    </row>
    <row r="23" ht="17.25" customHeight="1" spans="1:4">
      <c r="A23" s="166"/>
      <c r="B23" s="78"/>
      <c r="C23" s="31" t="s">
        <v>34</v>
      </c>
      <c r="D23" s="78"/>
    </row>
    <row r="24" ht="17.25" customHeight="1" spans="1:4">
      <c r="A24" s="166"/>
      <c r="B24" s="78"/>
      <c r="C24" s="31" t="s">
        <v>35</v>
      </c>
      <c r="D24" s="78">
        <v>762432.72</v>
      </c>
    </row>
    <row r="25" ht="17.25" customHeight="1" spans="1:4">
      <c r="A25" s="166"/>
      <c r="B25" s="78"/>
      <c r="C25" s="31" t="s">
        <v>36</v>
      </c>
      <c r="D25" s="78"/>
    </row>
    <row r="26" ht="17.25" customHeight="1" spans="1:4">
      <c r="A26" s="166"/>
      <c r="B26" s="78"/>
      <c r="C26" s="147" t="s">
        <v>37</v>
      </c>
      <c r="D26" s="78"/>
    </row>
    <row r="27" ht="17.25" customHeight="1" spans="1:4">
      <c r="A27" s="166"/>
      <c r="B27" s="78"/>
      <c r="C27" s="31" t="s">
        <v>38</v>
      </c>
      <c r="D27" s="78"/>
    </row>
    <row r="28" ht="16.5" customHeight="1" spans="1:4">
      <c r="A28" s="166"/>
      <c r="B28" s="78"/>
      <c r="C28" s="31" t="s">
        <v>39</v>
      </c>
      <c r="D28" s="78"/>
    </row>
    <row r="29" ht="16.5" customHeight="1" spans="1:4">
      <c r="A29" s="166"/>
      <c r="B29" s="78"/>
      <c r="C29" s="147" t="s">
        <v>40</v>
      </c>
      <c r="D29" s="78"/>
    </row>
    <row r="30" ht="17.25" customHeight="1" spans="1:4">
      <c r="A30" s="166"/>
      <c r="B30" s="78"/>
      <c r="C30" s="147" t="s">
        <v>41</v>
      </c>
      <c r="D30" s="78"/>
    </row>
    <row r="31" ht="17.25" customHeight="1" spans="1:4">
      <c r="A31" s="166"/>
      <c r="B31" s="78"/>
      <c r="C31" s="31" t="s">
        <v>42</v>
      </c>
      <c r="D31" s="78"/>
    </row>
    <row r="32" ht="16.5" customHeight="1" spans="1:4">
      <c r="A32" s="166" t="s">
        <v>43</v>
      </c>
      <c r="B32" s="78">
        <v>15826709.53</v>
      </c>
      <c r="C32" s="166" t="s">
        <v>44</v>
      </c>
      <c r="D32" s="78">
        <v>15826709.53</v>
      </c>
    </row>
    <row r="33" ht="16.5" customHeight="1" spans="1:4">
      <c r="A33" s="147" t="s">
        <v>45</v>
      </c>
      <c r="B33" s="78"/>
      <c r="C33" s="147" t="s">
        <v>46</v>
      </c>
      <c r="D33" s="78"/>
    </row>
    <row r="34" ht="16.5" customHeight="1" spans="1:4">
      <c r="A34" s="31" t="s">
        <v>47</v>
      </c>
      <c r="B34" s="109"/>
      <c r="C34" s="31" t="s">
        <v>47</v>
      </c>
      <c r="D34" s="109"/>
    </row>
    <row r="35" ht="16.5" customHeight="1" spans="1:4">
      <c r="A35" s="31" t="s">
        <v>48</v>
      </c>
      <c r="B35" s="109"/>
      <c r="C35" s="31" t="s">
        <v>49</v>
      </c>
      <c r="D35" s="109"/>
    </row>
    <row r="36" ht="16.5" customHeight="1" spans="1:4">
      <c r="A36" s="167" t="s">
        <v>50</v>
      </c>
      <c r="B36" s="78">
        <v>15826709.53</v>
      </c>
      <c r="C36" s="167" t="s">
        <v>51</v>
      </c>
      <c r="D36" s="78">
        <v>15826709.53</v>
      </c>
    </row>
  </sheetData>
  <mergeCells count="4">
    <mergeCell ref="A2:D2"/>
    <mergeCell ref="A3:B3"/>
    <mergeCell ref="A4:B4"/>
    <mergeCell ref="C4:D4"/>
  </mergeCells>
  <pageMargins left="0.75" right="0.75" top="1" bottom="1" header="0.5" footer="0.5"/>
  <pageSetup paperSize="9" scale="8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B13" sqref="B13"/>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20">
        <v>1</v>
      </c>
      <c r="B1" s="121">
        <v>0</v>
      </c>
      <c r="C1" s="120">
        <v>1</v>
      </c>
      <c r="D1" s="122"/>
      <c r="E1" s="122"/>
      <c r="F1" s="119" t="s">
        <v>473</v>
      </c>
    </row>
    <row r="2" ht="42" customHeight="1" spans="1:6">
      <c r="A2" s="123" t="str">
        <f>"2025"&amp;"年部门政府性基金预算支出预算表"</f>
        <v>2025年部门政府性基金预算支出预算表</v>
      </c>
      <c r="B2" s="123" t="s">
        <v>474</v>
      </c>
      <c r="C2" s="124"/>
      <c r="D2" s="125"/>
      <c r="E2" s="125"/>
      <c r="F2" s="125"/>
    </row>
    <row r="3" ht="13.5" customHeight="1" spans="1:6">
      <c r="A3" s="4" t="str">
        <f>"单位名称："&amp;"嵩明县人民政府办公室"</f>
        <v>单位名称：嵩明县人民政府办公室</v>
      </c>
      <c r="B3" s="4" t="s">
        <v>475</v>
      </c>
      <c r="C3" s="120"/>
      <c r="D3" s="122"/>
      <c r="E3" s="122"/>
      <c r="F3" s="119" t="s">
        <v>1</v>
      </c>
    </row>
    <row r="4" ht="19.5" customHeight="1" spans="1:6">
      <c r="A4" s="126" t="s">
        <v>185</v>
      </c>
      <c r="B4" s="127" t="s">
        <v>75</v>
      </c>
      <c r="C4" s="126" t="s">
        <v>76</v>
      </c>
      <c r="D4" s="10" t="s">
        <v>476</v>
      </c>
      <c r="E4" s="11"/>
      <c r="F4" s="12"/>
    </row>
    <row r="5" ht="18.75" customHeight="1" spans="1:6">
      <c r="A5" s="128"/>
      <c r="B5" s="129"/>
      <c r="C5" s="128"/>
      <c r="D5" s="15" t="s">
        <v>55</v>
      </c>
      <c r="E5" s="10" t="s">
        <v>78</v>
      </c>
      <c r="F5" s="15" t="s">
        <v>79</v>
      </c>
    </row>
    <row r="6" ht="18.75" customHeight="1" spans="1:6">
      <c r="A6" s="68">
        <v>1</v>
      </c>
      <c r="B6" s="130" t="s">
        <v>86</v>
      </c>
      <c r="C6" s="68">
        <v>3</v>
      </c>
      <c r="D6" s="131">
        <v>4</v>
      </c>
      <c r="E6" s="131">
        <v>5</v>
      </c>
      <c r="F6" s="131">
        <v>6</v>
      </c>
    </row>
    <row r="7" ht="21" customHeight="1" spans="1:6">
      <c r="A7" s="20"/>
      <c r="B7" s="20"/>
      <c r="C7" s="20"/>
      <c r="D7" s="78"/>
      <c r="E7" s="78"/>
      <c r="F7" s="78"/>
    </row>
    <row r="8" ht="21" customHeight="1" spans="1:6">
      <c r="A8" s="20"/>
      <c r="B8" s="20"/>
      <c r="C8" s="20"/>
      <c r="D8" s="78"/>
      <c r="E8" s="78"/>
      <c r="F8" s="78"/>
    </row>
    <row r="9" ht="18.75" customHeight="1" spans="1:6">
      <c r="A9" s="132" t="s">
        <v>175</v>
      </c>
      <c r="B9" s="132" t="s">
        <v>175</v>
      </c>
      <c r="C9" s="133" t="s">
        <v>175</v>
      </c>
      <c r="D9" s="78"/>
      <c r="E9" s="78"/>
      <c r="F9" s="78"/>
    </row>
    <row r="10" customHeight="1" spans="1:1">
      <c r="A10" s="35" t="s">
        <v>477</v>
      </c>
    </row>
  </sheetData>
  <mergeCells count="7">
    <mergeCell ref="A2:F2"/>
    <mergeCell ref="A3:C3"/>
    <mergeCell ref="D4:F4"/>
    <mergeCell ref="A9:C9"/>
    <mergeCell ref="A4:A5"/>
    <mergeCell ref="B4:B5"/>
    <mergeCell ref="C4:C5"/>
  </mergeCells>
  <pageMargins left="0.75" right="0.75" top="1" bottom="1" header="0.5" footer="0.5"/>
  <pageSetup paperSize="9" scale="71"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1"/>
  <sheetViews>
    <sheetView showZeros="0" workbookViewId="0">
      <selection activeCell="D10" sqref="D10"/>
    </sheetView>
  </sheetViews>
  <sheetFormatPr defaultColWidth="9.14166666666667" defaultRowHeight="14.25" customHeight="1"/>
  <cols>
    <col min="1" max="1" width="17.25" customWidth="1"/>
    <col min="2" max="2" width="18.625" customWidth="1"/>
    <col min="3" max="3" width="19.375" customWidth="1"/>
    <col min="4" max="4" width="22.625" customWidth="1"/>
    <col min="5" max="5" width="20.5" customWidth="1"/>
    <col min="6" max="6" width="4.75" customWidth="1"/>
    <col min="7" max="7" width="7.375" customWidth="1"/>
    <col min="8" max="8" width="13.2833333333333" customWidth="1"/>
    <col min="9" max="9" width="15" customWidth="1"/>
    <col min="10" max="10" width="15.75" customWidth="1"/>
    <col min="11" max="11" width="13.75" customWidth="1"/>
    <col min="12" max="12" width="13.625" customWidth="1"/>
    <col min="13" max="13" width="13.25" customWidth="1"/>
    <col min="14" max="14" width="14.25" customWidth="1"/>
    <col min="15" max="15" width="13.75" customWidth="1"/>
    <col min="16" max="16" width="13.375" customWidth="1"/>
    <col min="17" max="17" width="12.75" customWidth="1"/>
    <col min="18" max="18" width="13.5" customWidth="1"/>
    <col min="19" max="19" width="14.375" customWidth="1"/>
  </cols>
  <sheetData>
    <row r="1" ht="15.75" customHeight="1" spans="2:19">
      <c r="B1" s="80"/>
      <c r="C1" s="80"/>
      <c r="R1" s="2"/>
      <c r="S1" s="2" t="s">
        <v>478</v>
      </c>
    </row>
    <row r="2" ht="41.25" customHeight="1" spans="1:19">
      <c r="A2" s="72" t="str">
        <f>"2025"&amp;"年部门政府采购预算表"</f>
        <v>2025年部门政府采购预算表</v>
      </c>
      <c r="B2" s="66"/>
      <c r="C2" s="66"/>
      <c r="D2" s="3"/>
      <c r="E2" s="3"/>
      <c r="F2" s="3"/>
      <c r="G2" s="3"/>
      <c r="H2" s="3"/>
      <c r="I2" s="3"/>
      <c r="J2" s="3"/>
      <c r="K2" s="3"/>
      <c r="L2" s="3"/>
      <c r="M2" s="66"/>
      <c r="N2" s="3"/>
      <c r="O2" s="3"/>
      <c r="P2" s="66"/>
      <c r="Q2" s="3"/>
      <c r="R2" s="66"/>
      <c r="S2" s="66"/>
    </row>
    <row r="3" ht="18.75" customHeight="1" spans="1:19">
      <c r="A3" s="110" t="str">
        <f>"单位名称："&amp;"嵩明县人民政府办公室"</f>
        <v>单位名称：嵩明县人民政府办公室</v>
      </c>
      <c r="B3" s="82"/>
      <c r="C3" s="82"/>
      <c r="D3" s="6"/>
      <c r="E3" s="6"/>
      <c r="F3" s="6"/>
      <c r="G3" s="6"/>
      <c r="H3" s="6"/>
      <c r="I3" s="6"/>
      <c r="J3" s="6"/>
      <c r="K3" s="6"/>
      <c r="L3" s="6"/>
      <c r="R3" s="7"/>
      <c r="S3" s="119" t="s">
        <v>1</v>
      </c>
    </row>
    <row r="4" ht="15.75" customHeight="1" spans="1:19">
      <c r="A4" s="9" t="s">
        <v>184</v>
      </c>
      <c r="B4" s="83" t="s">
        <v>185</v>
      </c>
      <c r="C4" s="83" t="s">
        <v>479</v>
      </c>
      <c r="D4" s="84" t="s">
        <v>480</v>
      </c>
      <c r="E4" s="84" t="s">
        <v>481</v>
      </c>
      <c r="F4" s="84" t="s">
        <v>482</v>
      </c>
      <c r="G4" s="84" t="s">
        <v>483</v>
      </c>
      <c r="H4" s="84" t="s">
        <v>484</v>
      </c>
      <c r="I4" s="97" t="s">
        <v>192</v>
      </c>
      <c r="J4" s="97"/>
      <c r="K4" s="97"/>
      <c r="L4" s="97"/>
      <c r="M4" s="98"/>
      <c r="N4" s="97"/>
      <c r="O4" s="97"/>
      <c r="P4" s="105"/>
      <c r="Q4" s="97"/>
      <c r="R4" s="98"/>
      <c r="S4" s="106"/>
    </row>
    <row r="5" ht="17.25" customHeight="1" spans="1:19">
      <c r="A5" s="14"/>
      <c r="B5" s="85"/>
      <c r="C5" s="85"/>
      <c r="D5" s="86"/>
      <c r="E5" s="86"/>
      <c r="F5" s="86"/>
      <c r="G5" s="86"/>
      <c r="H5" s="86"/>
      <c r="I5" s="86" t="s">
        <v>55</v>
      </c>
      <c r="J5" s="86" t="s">
        <v>58</v>
      </c>
      <c r="K5" s="86" t="s">
        <v>485</v>
      </c>
      <c r="L5" s="86" t="s">
        <v>486</v>
      </c>
      <c r="M5" s="99" t="s">
        <v>487</v>
      </c>
      <c r="N5" s="100" t="s">
        <v>488</v>
      </c>
      <c r="O5" s="100"/>
      <c r="P5" s="107"/>
      <c r="Q5" s="100"/>
      <c r="R5" s="108"/>
      <c r="S5" s="87"/>
    </row>
    <row r="6" ht="54" customHeight="1" spans="1:19">
      <c r="A6" s="17"/>
      <c r="B6" s="87"/>
      <c r="C6" s="87"/>
      <c r="D6" s="88"/>
      <c r="E6" s="88"/>
      <c r="F6" s="88"/>
      <c r="G6" s="88"/>
      <c r="H6" s="88"/>
      <c r="I6" s="88"/>
      <c r="J6" s="88" t="s">
        <v>57</v>
      </c>
      <c r="K6" s="88"/>
      <c r="L6" s="88"/>
      <c r="M6" s="101"/>
      <c r="N6" s="88" t="s">
        <v>57</v>
      </c>
      <c r="O6" s="88" t="s">
        <v>64</v>
      </c>
      <c r="P6" s="101" t="s">
        <v>489</v>
      </c>
      <c r="Q6" s="88" t="s">
        <v>66</v>
      </c>
      <c r="R6" s="101" t="s">
        <v>67</v>
      </c>
      <c r="S6" s="87" t="s">
        <v>68</v>
      </c>
    </row>
    <row r="7" ht="18" customHeight="1" spans="1:19">
      <c r="A7" s="111">
        <v>1</v>
      </c>
      <c r="B7" s="111" t="s">
        <v>86</v>
      </c>
      <c r="C7" s="112">
        <v>3</v>
      </c>
      <c r="D7" s="112">
        <v>4</v>
      </c>
      <c r="E7" s="111">
        <v>5</v>
      </c>
      <c r="F7" s="111">
        <v>6</v>
      </c>
      <c r="G7" s="111">
        <v>7</v>
      </c>
      <c r="H7" s="111">
        <v>8</v>
      </c>
      <c r="I7" s="111">
        <v>9</v>
      </c>
      <c r="J7" s="111">
        <v>10</v>
      </c>
      <c r="K7" s="111">
        <v>11</v>
      </c>
      <c r="L7" s="111">
        <v>12</v>
      </c>
      <c r="M7" s="111">
        <v>13</v>
      </c>
      <c r="N7" s="111">
        <v>14</v>
      </c>
      <c r="O7" s="111">
        <v>15</v>
      </c>
      <c r="P7" s="111">
        <v>16</v>
      </c>
      <c r="Q7" s="111">
        <v>17</v>
      </c>
      <c r="R7" s="111">
        <v>18</v>
      </c>
      <c r="S7" s="111">
        <v>19</v>
      </c>
    </row>
    <row r="8" ht="21" customHeight="1" spans="1:19">
      <c r="A8" s="89" t="s">
        <v>70</v>
      </c>
      <c r="B8" s="90" t="s">
        <v>70</v>
      </c>
      <c r="C8" s="90" t="s">
        <v>223</v>
      </c>
      <c r="D8" s="91" t="s">
        <v>490</v>
      </c>
      <c r="E8" s="91" t="s">
        <v>491</v>
      </c>
      <c r="F8" s="91" t="s">
        <v>347</v>
      </c>
      <c r="G8" s="113">
        <v>1</v>
      </c>
      <c r="H8" s="78">
        <v>56000</v>
      </c>
      <c r="I8" s="78">
        <v>56000</v>
      </c>
      <c r="J8" s="78">
        <v>56000</v>
      </c>
      <c r="K8" s="78"/>
      <c r="L8" s="78"/>
      <c r="M8" s="78"/>
      <c r="N8" s="78"/>
      <c r="O8" s="78"/>
      <c r="P8" s="109"/>
      <c r="Q8" s="109"/>
      <c r="R8" s="78"/>
      <c r="S8" s="78"/>
    </row>
    <row r="9" ht="21" customHeight="1" spans="1:19">
      <c r="A9" s="89" t="s">
        <v>70</v>
      </c>
      <c r="B9" s="90" t="s">
        <v>70</v>
      </c>
      <c r="C9" s="90" t="s">
        <v>223</v>
      </c>
      <c r="D9" s="91" t="s">
        <v>492</v>
      </c>
      <c r="E9" s="91" t="s">
        <v>493</v>
      </c>
      <c r="F9" s="91" t="s">
        <v>347</v>
      </c>
      <c r="G9" s="113">
        <v>1</v>
      </c>
      <c r="H9" s="78">
        <v>15250</v>
      </c>
      <c r="I9" s="78">
        <v>15250</v>
      </c>
      <c r="J9" s="78">
        <v>15250</v>
      </c>
      <c r="K9" s="78"/>
      <c r="L9" s="78"/>
      <c r="M9" s="78"/>
      <c r="N9" s="78"/>
      <c r="O9" s="78"/>
      <c r="P9" s="109"/>
      <c r="Q9" s="109"/>
      <c r="R9" s="78"/>
      <c r="S9" s="78"/>
    </row>
    <row r="10" ht="21" customHeight="1" spans="1:19">
      <c r="A10" s="89" t="s">
        <v>70</v>
      </c>
      <c r="B10" s="90" t="s">
        <v>70</v>
      </c>
      <c r="C10" s="90" t="s">
        <v>223</v>
      </c>
      <c r="D10" s="91" t="s">
        <v>494</v>
      </c>
      <c r="E10" s="91" t="s">
        <v>495</v>
      </c>
      <c r="F10" s="91" t="s">
        <v>347</v>
      </c>
      <c r="G10" s="113">
        <v>1</v>
      </c>
      <c r="H10" s="78">
        <v>20000</v>
      </c>
      <c r="I10" s="78">
        <v>20000</v>
      </c>
      <c r="J10" s="78">
        <v>20000</v>
      </c>
      <c r="K10" s="78"/>
      <c r="L10" s="78"/>
      <c r="M10" s="78"/>
      <c r="N10" s="78"/>
      <c r="O10" s="78"/>
      <c r="P10" s="109"/>
      <c r="Q10" s="109"/>
      <c r="R10" s="78"/>
      <c r="S10" s="78"/>
    </row>
    <row r="11" ht="21" customHeight="1" spans="1:19">
      <c r="A11" s="89" t="s">
        <v>70</v>
      </c>
      <c r="B11" s="90" t="s">
        <v>70</v>
      </c>
      <c r="C11" s="90" t="s">
        <v>231</v>
      </c>
      <c r="D11" s="91" t="s">
        <v>496</v>
      </c>
      <c r="E11" s="91" t="s">
        <v>496</v>
      </c>
      <c r="F11" s="91" t="s">
        <v>497</v>
      </c>
      <c r="G11" s="113">
        <v>2</v>
      </c>
      <c r="H11" s="78">
        <v>12000</v>
      </c>
      <c r="I11" s="78">
        <v>12000</v>
      </c>
      <c r="J11" s="78">
        <v>12000</v>
      </c>
      <c r="K11" s="78"/>
      <c r="L11" s="78"/>
      <c r="M11" s="78"/>
      <c r="N11" s="78"/>
      <c r="O11" s="78"/>
      <c r="P11" s="109"/>
      <c r="Q11" s="109"/>
      <c r="R11" s="78"/>
      <c r="S11" s="78"/>
    </row>
    <row r="12" ht="21" customHeight="1" spans="1:19">
      <c r="A12" s="89" t="s">
        <v>70</v>
      </c>
      <c r="B12" s="90" t="s">
        <v>70</v>
      </c>
      <c r="C12" s="90" t="s">
        <v>231</v>
      </c>
      <c r="D12" s="91" t="s">
        <v>498</v>
      </c>
      <c r="E12" s="91" t="s">
        <v>498</v>
      </c>
      <c r="F12" s="91" t="s">
        <v>499</v>
      </c>
      <c r="G12" s="113">
        <v>6</v>
      </c>
      <c r="H12" s="78">
        <v>12600</v>
      </c>
      <c r="I12" s="78">
        <v>12600</v>
      </c>
      <c r="J12" s="78">
        <v>12600</v>
      </c>
      <c r="K12" s="78"/>
      <c r="L12" s="78"/>
      <c r="M12" s="78"/>
      <c r="N12" s="78"/>
      <c r="O12" s="78"/>
      <c r="P12" s="109"/>
      <c r="Q12" s="109"/>
      <c r="R12" s="78"/>
      <c r="S12" s="78"/>
    </row>
    <row r="13" ht="21" customHeight="1" spans="1:19">
      <c r="A13" s="89" t="s">
        <v>70</v>
      </c>
      <c r="B13" s="90" t="s">
        <v>70</v>
      </c>
      <c r="C13" s="90" t="s">
        <v>231</v>
      </c>
      <c r="D13" s="91" t="s">
        <v>500</v>
      </c>
      <c r="E13" s="91" t="s">
        <v>500</v>
      </c>
      <c r="F13" s="91" t="s">
        <v>497</v>
      </c>
      <c r="G13" s="113">
        <v>1</v>
      </c>
      <c r="H13" s="78">
        <v>12500</v>
      </c>
      <c r="I13" s="78">
        <v>12500</v>
      </c>
      <c r="J13" s="78">
        <v>12500</v>
      </c>
      <c r="K13" s="78"/>
      <c r="L13" s="78"/>
      <c r="M13" s="78"/>
      <c r="N13" s="78"/>
      <c r="O13" s="78"/>
      <c r="P13" s="109"/>
      <c r="Q13" s="109"/>
      <c r="R13" s="78"/>
      <c r="S13" s="78"/>
    </row>
    <row r="14" ht="21" customHeight="1" spans="1:19">
      <c r="A14" s="89" t="s">
        <v>70</v>
      </c>
      <c r="B14" s="90" t="s">
        <v>70</v>
      </c>
      <c r="C14" s="90" t="s">
        <v>231</v>
      </c>
      <c r="D14" s="91" t="s">
        <v>501</v>
      </c>
      <c r="E14" s="91" t="s">
        <v>502</v>
      </c>
      <c r="F14" s="91" t="s">
        <v>503</v>
      </c>
      <c r="G14" s="113">
        <v>150</v>
      </c>
      <c r="H14" s="78">
        <v>24000</v>
      </c>
      <c r="I14" s="78">
        <v>24000</v>
      </c>
      <c r="J14" s="78">
        <v>24000</v>
      </c>
      <c r="K14" s="78"/>
      <c r="L14" s="78"/>
      <c r="M14" s="78"/>
      <c r="N14" s="78"/>
      <c r="O14" s="78"/>
      <c r="P14" s="109"/>
      <c r="Q14" s="109"/>
      <c r="R14" s="78"/>
      <c r="S14" s="78"/>
    </row>
    <row r="15" ht="21" customHeight="1" spans="1:19">
      <c r="A15" s="89" t="s">
        <v>70</v>
      </c>
      <c r="B15" s="90" t="s">
        <v>73</v>
      </c>
      <c r="C15" s="90" t="s">
        <v>223</v>
      </c>
      <c r="D15" s="91" t="s">
        <v>504</v>
      </c>
      <c r="E15" s="91" t="s">
        <v>491</v>
      </c>
      <c r="F15" s="91" t="s">
        <v>505</v>
      </c>
      <c r="G15" s="113">
        <v>1</v>
      </c>
      <c r="H15" s="78"/>
      <c r="I15" s="78">
        <v>100000</v>
      </c>
      <c r="J15" s="78">
        <v>100000</v>
      </c>
      <c r="K15" s="78"/>
      <c r="L15" s="78"/>
      <c r="M15" s="78"/>
      <c r="N15" s="78"/>
      <c r="O15" s="78"/>
      <c r="P15" s="109"/>
      <c r="Q15" s="109"/>
      <c r="R15" s="78"/>
      <c r="S15" s="78"/>
    </row>
    <row r="16" ht="21" customHeight="1" spans="1:19">
      <c r="A16" s="89" t="s">
        <v>70</v>
      </c>
      <c r="B16" s="90" t="s">
        <v>73</v>
      </c>
      <c r="C16" s="90" t="s">
        <v>223</v>
      </c>
      <c r="D16" s="91" t="s">
        <v>506</v>
      </c>
      <c r="E16" s="91" t="s">
        <v>493</v>
      </c>
      <c r="F16" s="91" t="s">
        <v>505</v>
      </c>
      <c r="G16" s="113">
        <v>1</v>
      </c>
      <c r="H16" s="78">
        <v>307750</v>
      </c>
      <c r="I16" s="78">
        <v>307750</v>
      </c>
      <c r="J16" s="78">
        <v>307750</v>
      </c>
      <c r="K16" s="78"/>
      <c r="L16" s="78"/>
      <c r="M16" s="78"/>
      <c r="N16" s="78"/>
      <c r="O16" s="78"/>
      <c r="P16" s="109"/>
      <c r="Q16" s="109"/>
      <c r="R16" s="78"/>
      <c r="S16" s="78"/>
    </row>
    <row r="17" ht="21" customHeight="1" spans="1:19">
      <c r="A17" s="89" t="s">
        <v>70</v>
      </c>
      <c r="B17" s="90" t="s">
        <v>73</v>
      </c>
      <c r="C17" s="90" t="s">
        <v>223</v>
      </c>
      <c r="D17" s="91" t="s">
        <v>507</v>
      </c>
      <c r="E17" s="91" t="s">
        <v>495</v>
      </c>
      <c r="F17" s="91" t="s">
        <v>505</v>
      </c>
      <c r="G17" s="113">
        <v>1</v>
      </c>
      <c r="H17" s="78"/>
      <c r="I17" s="78">
        <v>50000</v>
      </c>
      <c r="J17" s="78">
        <v>50000</v>
      </c>
      <c r="K17" s="78"/>
      <c r="L17" s="78"/>
      <c r="M17" s="78"/>
      <c r="N17" s="78"/>
      <c r="O17" s="78"/>
      <c r="P17" s="109"/>
      <c r="Q17" s="109"/>
      <c r="R17" s="78"/>
      <c r="S17" s="78"/>
    </row>
    <row r="18" ht="21" customHeight="1" spans="1:19">
      <c r="A18" s="89" t="s">
        <v>70</v>
      </c>
      <c r="B18" s="90" t="s">
        <v>73</v>
      </c>
      <c r="C18" s="90" t="s">
        <v>231</v>
      </c>
      <c r="D18" s="91" t="s">
        <v>508</v>
      </c>
      <c r="E18" s="91" t="s">
        <v>509</v>
      </c>
      <c r="F18" s="91" t="s">
        <v>510</v>
      </c>
      <c r="G18" s="113">
        <v>2</v>
      </c>
      <c r="H18" s="78">
        <v>2000</v>
      </c>
      <c r="I18" s="78">
        <v>2000</v>
      </c>
      <c r="J18" s="78">
        <v>2000</v>
      </c>
      <c r="K18" s="78"/>
      <c r="L18" s="78"/>
      <c r="M18" s="78"/>
      <c r="N18" s="78"/>
      <c r="O18" s="78"/>
      <c r="P18" s="109"/>
      <c r="Q18" s="109"/>
      <c r="R18" s="78"/>
      <c r="S18" s="78"/>
    </row>
    <row r="19" ht="21" customHeight="1" spans="1:19">
      <c r="A19" s="89" t="s">
        <v>70</v>
      </c>
      <c r="B19" s="90" t="s">
        <v>73</v>
      </c>
      <c r="C19" s="90" t="s">
        <v>309</v>
      </c>
      <c r="D19" s="91" t="s">
        <v>511</v>
      </c>
      <c r="E19" s="91" t="s">
        <v>512</v>
      </c>
      <c r="F19" s="91" t="s">
        <v>513</v>
      </c>
      <c r="G19" s="113">
        <v>3</v>
      </c>
      <c r="H19" s="78">
        <v>15000</v>
      </c>
      <c r="I19" s="78">
        <v>15000</v>
      </c>
      <c r="J19" s="78">
        <v>15000</v>
      </c>
      <c r="K19" s="78"/>
      <c r="L19" s="78"/>
      <c r="M19" s="78"/>
      <c r="N19" s="78"/>
      <c r="O19" s="78"/>
      <c r="P19" s="109"/>
      <c r="Q19" s="109"/>
      <c r="R19" s="78"/>
      <c r="S19" s="78"/>
    </row>
    <row r="20" ht="21" customHeight="1" spans="1:19">
      <c r="A20" s="92" t="s">
        <v>175</v>
      </c>
      <c r="B20" s="93"/>
      <c r="C20" s="93"/>
      <c r="D20" s="94"/>
      <c r="E20" s="94"/>
      <c r="F20" s="94"/>
      <c r="G20" s="114"/>
      <c r="H20" s="78">
        <v>477100</v>
      </c>
      <c r="I20" s="78">
        <v>627100</v>
      </c>
      <c r="J20" s="78">
        <v>627100</v>
      </c>
      <c r="K20" s="78"/>
      <c r="L20" s="78"/>
      <c r="M20" s="78"/>
      <c r="N20" s="78"/>
      <c r="O20" s="78"/>
      <c r="P20" s="109"/>
      <c r="Q20" s="109"/>
      <c r="R20" s="78"/>
      <c r="S20" s="78"/>
    </row>
    <row r="21" ht="21" customHeight="1" spans="1:19">
      <c r="A21" s="115" t="s">
        <v>514</v>
      </c>
      <c r="B21" s="116"/>
      <c r="C21" s="116"/>
      <c r="D21" s="115"/>
      <c r="E21" s="115"/>
      <c r="F21" s="115"/>
      <c r="G21" s="117"/>
      <c r="H21" s="118"/>
      <c r="I21" s="118"/>
      <c r="J21" s="118"/>
      <c r="K21" s="118"/>
      <c r="L21" s="118"/>
      <c r="M21" s="118"/>
      <c r="N21" s="118"/>
      <c r="O21" s="118"/>
      <c r="P21" s="118"/>
      <c r="Q21" s="118"/>
      <c r="R21" s="118"/>
      <c r="S21" s="118"/>
    </row>
  </sheetData>
  <mergeCells count="19">
    <mergeCell ref="A2:S2"/>
    <mergeCell ref="A3:H3"/>
    <mergeCell ref="I4:S4"/>
    <mergeCell ref="N5:S5"/>
    <mergeCell ref="A20:G20"/>
    <mergeCell ref="A21:S21"/>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pageSetup paperSize="9" scale="47"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workbookViewId="0">
      <selection activeCell="B13" sqref="B13"/>
    </sheetView>
  </sheetViews>
  <sheetFormatPr defaultColWidth="9.14166666666667" defaultRowHeight="14.25" customHeight="1"/>
  <cols>
    <col min="1" max="1" width="18.75" customWidth="1"/>
    <col min="2" max="2" width="17.25" customWidth="1"/>
    <col min="3" max="3" width="17.375" customWidth="1"/>
    <col min="4" max="4" width="20.5" customWidth="1"/>
    <col min="5" max="5" width="27.25" customWidth="1"/>
    <col min="6" max="6" width="21" customWidth="1"/>
    <col min="7" max="7" width="19" customWidth="1"/>
    <col min="8" max="8" width="20.125" customWidth="1"/>
    <col min="9" max="9" width="19.625" customWidth="1"/>
    <col min="10" max="10" width="14" customWidth="1"/>
    <col min="11" max="11" width="12.625" customWidth="1"/>
    <col min="12" max="12" width="12.25" customWidth="1"/>
    <col min="13" max="14" width="12.875" customWidth="1"/>
    <col min="15" max="15" width="13.375" customWidth="1"/>
    <col min="16" max="16" width="14.75" customWidth="1"/>
    <col min="17" max="17" width="12.875" customWidth="1"/>
    <col min="18" max="19" width="13.25" customWidth="1"/>
    <col min="20" max="20" width="13.75" customWidth="1"/>
  </cols>
  <sheetData>
    <row r="1" ht="16.5" customHeight="1" spans="1:20">
      <c r="A1" s="79"/>
      <c r="B1" s="80"/>
      <c r="C1" s="80"/>
      <c r="D1" s="80"/>
      <c r="E1" s="80"/>
      <c r="F1" s="80"/>
      <c r="G1" s="80"/>
      <c r="H1" s="79"/>
      <c r="I1" s="79"/>
      <c r="J1" s="79"/>
      <c r="K1" s="79"/>
      <c r="L1" s="79"/>
      <c r="M1" s="79"/>
      <c r="N1" s="95"/>
      <c r="O1" s="79"/>
      <c r="P1" s="79"/>
      <c r="Q1" s="80"/>
      <c r="R1" s="79"/>
      <c r="S1" s="103"/>
      <c r="T1" s="103" t="s">
        <v>515</v>
      </c>
    </row>
    <row r="2" ht="41.25" customHeight="1" spans="1:20">
      <c r="A2" s="72" t="str">
        <f>"2025"&amp;"年部门政府购买服务预算表"</f>
        <v>2025年部门政府购买服务预算表</v>
      </c>
      <c r="B2" s="66"/>
      <c r="C2" s="66"/>
      <c r="D2" s="66"/>
      <c r="E2" s="66"/>
      <c r="F2" s="66"/>
      <c r="G2" s="66"/>
      <c r="H2" s="81"/>
      <c r="I2" s="81"/>
      <c r="J2" s="81"/>
      <c r="K2" s="81"/>
      <c r="L2" s="81"/>
      <c r="M2" s="81"/>
      <c r="N2" s="96"/>
      <c r="O2" s="81"/>
      <c r="P2" s="81"/>
      <c r="Q2" s="66"/>
      <c r="R2" s="81"/>
      <c r="S2" s="96"/>
      <c r="T2" s="66"/>
    </row>
    <row r="3" ht="22.5" customHeight="1" spans="1:20">
      <c r="A3" s="73" t="str">
        <f>"单位名称："&amp;"嵩明县人民政府办公室"</f>
        <v>单位名称：嵩明县人民政府办公室</v>
      </c>
      <c r="B3" s="82"/>
      <c r="C3" s="82"/>
      <c r="D3" s="82"/>
      <c r="E3" s="82"/>
      <c r="F3" s="82"/>
      <c r="G3" s="82"/>
      <c r="H3" s="74"/>
      <c r="I3" s="74"/>
      <c r="J3" s="74"/>
      <c r="K3" s="74"/>
      <c r="L3" s="74"/>
      <c r="M3" s="74"/>
      <c r="N3" s="95"/>
      <c r="O3" s="79"/>
      <c r="P3" s="79"/>
      <c r="Q3" s="80"/>
      <c r="R3" s="79"/>
      <c r="S3" s="104"/>
      <c r="T3" s="103" t="s">
        <v>1</v>
      </c>
    </row>
    <row r="4" ht="24" customHeight="1" spans="1:20">
      <c r="A4" s="9" t="s">
        <v>184</v>
      </c>
      <c r="B4" s="83" t="s">
        <v>185</v>
      </c>
      <c r="C4" s="83" t="s">
        <v>479</v>
      </c>
      <c r="D4" s="83" t="s">
        <v>516</v>
      </c>
      <c r="E4" s="83" t="s">
        <v>517</v>
      </c>
      <c r="F4" s="83" t="s">
        <v>518</v>
      </c>
      <c r="G4" s="83" t="s">
        <v>519</v>
      </c>
      <c r="H4" s="84" t="s">
        <v>520</v>
      </c>
      <c r="I4" s="84" t="s">
        <v>521</v>
      </c>
      <c r="J4" s="97" t="s">
        <v>192</v>
      </c>
      <c r="K4" s="97"/>
      <c r="L4" s="97"/>
      <c r="M4" s="97"/>
      <c r="N4" s="98"/>
      <c r="O4" s="97"/>
      <c r="P4" s="97"/>
      <c r="Q4" s="105"/>
      <c r="R4" s="97"/>
      <c r="S4" s="98"/>
      <c r="T4" s="106"/>
    </row>
    <row r="5" ht="24" customHeight="1" spans="1:20">
      <c r="A5" s="14"/>
      <c r="B5" s="85"/>
      <c r="C5" s="85"/>
      <c r="D5" s="85"/>
      <c r="E5" s="85"/>
      <c r="F5" s="85"/>
      <c r="G5" s="85"/>
      <c r="H5" s="86"/>
      <c r="I5" s="86"/>
      <c r="J5" s="86" t="s">
        <v>55</v>
      </c>
      <c r="K5" s="86" t="s">
        <v>58</v>
      </c>
      <c r="L5" s="86" t="s">
        <v>485</v>
      </c>
      <c r="M5" s="86" t="s">
        <v>486</v>
      </c>
      <c r="N5" s="99" t="s">
        <v>487</v>
      </c>
      <c r="O5" s="100" t="s">
        <v>488</v>
      </c>
      <c r="P5" s="100"/>
      <c r="Q5" s="107"/>
      <c r="R5" s="100"/>
      <c r="S5" s="108"/>
      <c r="T5" s="87"/>
    </row>
    <row r="6" ht="54" customHeight="1" spans="1:20">
      <c r="A6" s="17"/>
      <c r="B6" s="87"/>
      <c r="C6" s="87"/>
      <c r="D6" s="87"/>
      <c r="E6" s="87"/>
      <c r="F6" s="87"/>
      <c r="G6" s="87"/>
      <c r="H6" s="88"/>
      <c r="I6" s="88"/>
      <c r="J6" s="88"/>
      <c r="K6" s="88" t="s">
        <v>57</v>
      </c>
      <c r="L6" s="88"/>
      <c r="M6" s="88"/>
      <c r="N6" s="101"/>
      <c r="O6" s="88" t="s">
        <v>57</v>
      </c>
      <c r="P6" s="88" t="s">
        <v>64</v>
      </c>
      <c r="Q6" s="101" t="s">
        <v>200</v>
      </c>
      <c r="R6" s="88" t="s">
        <v>66</v>
      </c>
      <c r="S6" s="101" t="s">
        <v>67</v>
      </c>
      <c r="T6" s="87" t="s">
        <v>68</v>
      </c>
    </row>
    <row r="7" ht="17.25" customHeight="1" spans="1:20">
      <c r="A7" s="18">
        <v>1</v>
      </c>
      <c r="B7" s="87">
        <v>2</v>
      </c>
      <c r="C7" s="18">
        <v>3</v>
      </c>
      <c r="D7" s="18">
        <v>4</v>
      </c>
      <c r="E7" s="87">
        <v>5</v>
      </c>
      <c r="F7" s="18">
        <v>6</v>
      </c>
      <c r="G7" s="18">
        <v>7</v>
      </c>
      <c r="H7" s="87">
        <v>8</v>
      </c>
      <c r="I7" s="18">
        <v>9</v>
      </c>
      <c r="J7" s="18">
        <v>10</v>
      </c>
      <c r="K7" s="87">
        <v>11</v>
      </c>
      <c r="L7" s="18">
        <v>12</v>
      </c>
      <c r="M7" s="18">
        <v>13</v>
      </c>
      <c r="N7" s="87">
        <v>14</v>
      </c>
      <c r="O7" s="18">
        <v>15</v>
      </c>
      <c r="P7" s="18">
        <v>16</v>
      </c>
      <c r="Q7" s="87">
        <v>17</v>
      </c>
      <c r="R7" s="18">
        <v>18</v>
      </c>
      <c r="S7" s="18">
        <v>19</v>
      </c>
      <c r="T7" s="18">
        <v>20</v>
      </c>
    </row>
    <row r="8" ht="21" customHeight="1" spans="1:20">
      <c r="A8" s="89" t="s">
        <v>70</v>
      </c>
      <c r="B8" s="90" t="s">
        <v>70</v>
      </c>
      <c r="C8" s="90" t="s">
        <v>223</v>
      </c>
      <c r="D8" s="90" t="s">
        <v>493</v>
      </c>
      <c r="E8" s="90" t="s">
        <v>522</v>
      </c>
      <c r="F8" s="90" t="s">
        <v>78</v>
      </c>
      <c r="G8" s="90" t="s">
        <v>523</v>
      </c>
      <c r="H8" s="91" t="s">
        <v>101</v>
      </c>
      <c r="I8" s="91" t="s">
        <v>492</v>
      </c>
      <c r="J8" s="78">
        <v>15250</v>
      </c>
      <c r="K8" s="78">
        <v>15250</v>
      </c>
      <c r="L8" s="78"/>
      <c r="M8" s="78"/>
      <c r="N8" s="78"/>
      <c r="O8" s="78"/>
      <c r="P8" s="78"/>
      <c r="Q8" s="109"/>
      <c r="R8" s="109"/>
      <c r="S8" s="78"/>
      <c r="T8" s="78"/>
    </row>
    <row r="9" ht="21" customHeight="1" spans="1:20">
      <c r="A9" s="92" t="s">
        <v>175</v>
      </c>
      <c r="B9" s="93"/>
      <c r="C9" s="93"/>
      <c r="D9" s="93"/>
      <c r="E9" s="93"/>
      <c r="F9" s="93"/>
      <c r="G9" s="93"/>
      <c r="H9" s="94"/>
      <c r="I9" s="102"/>
      <c r="J9" s="78">
        <v>15250</v>
      </c>
      <c r="K9" s="78">
        <v>15250</v>
      </c>
      <c r="L9" s="78"/>
      <c r="M9" s="78"/>
      <c r="N9" s="78"/>
      <c r="O9" s="78"/>
      <c r="P9" s="78"/>
      <c r="Q9" s="109"/>
      <c r="R9" s="109"/>
      <c r="S9" s="78"/>
      <c r="T9" s="78"/>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pageSetup paperSize="9" scale="4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A9" sqref="A9"/>
    </sheetView>
  </sheetViews>
  <sheetFormatPr defaultColWidth="9.14166666666667" defaultRowHeight="14.25" customHeight="1" outlineLevelCol="4"/>
  <cols>
    <col min="1" max="1" width="37.7083333333333" customWidth="1"/>
    <col min="2" max="4" width="20" customWidth="1"/>
    <col min="5" max="5" width="24.475" customWidth="1"/>
  </cols>
  <sheetData>
    <row r="1" ht="17.25" customHeight="1" spans="4:5">
      <c r="D1" s="71"/>
      <c r="E1" s="2" t="s">
        <v>524</v>
      </c>
    </row>
    <row r="2" ht="41.25" customHeight="1" spans="1:5">
      <c r="A2" s="72" t="str">
        <f>"2025"&amp;"年对下转移支付预算表"</f>
        <v>2025年对下转移支付预算表</v>
      </c>
      <c r="B2" s="3"/>
      <c r="C2" s="3"/>
      <c r="D2" s="3"/>
      <c r="E2" s="66"/>
    </row>
    <row r="3" ht="18" customHeight="1" spans="1:5">
      <c r="A3" s="73" t="str">
        <f>"单位名称："&amp;"嵩明县人民政府办公室"</f>
        <v>单位名称：嵩明县人民政府办公室</v>
      </c>
      <c r="B3" s="74"/>
      <c r="C3" s="74"/>
      <c r="D3" s="75"/>
      <c r="E3" s="7" t="s">
        <v>1</v>
      </c>
    </row>
    <row r="4" ht="19.5" customHeight="1" spans="1:5">
      <c r="A4" s="27" t="s">
        <v>525</v>
      </c>
      <c r="B4" s="10" t="s">
        <v>192</v>
      </c>
      <c r="C4" s="11"/>
      <c r="D4" s="11"/>
      <c r="E4" s="68" t="s">
        <v>526</v>
      </c>
    </row>
    <row r="5" ht="40.5" customHeight="1" spans="1:5">
      <c r="A5" s="18"/>
      <c r="B5" s="28" t="s">
        <v>55</v>
      </c>
      <c r="C5" s="9" t="s">
        <v>58</v>
      </c>
      <c r="D5" s="76" t="s">
        <v>485</v>
      </c>
      <c r="E5" s="36" t="s">
        <v>527</v>
      </c>
    </row>
    <row r="6" ht="19.5" customHeight="1" spans="1:5">
      <c r="A6" s="19">
        <v>1</v>
      </c>
      <c r="B6" s="19">
        <v>2</v>
      </c>
      <c r="C6" s="19">
        <v>3</v>
      </c>
      <c r="D6" s="77">
        <v>4</v>
      </c>
      <c r="E6" s="36">
        <v>5</v>
      </c>
    </row>
    <row r="7" ht="19.5" customHeight="1" spans="1:5">
      <c r="A7" s="29"/>
      <c r="B7" s="78"/>
      <c r="C7" s="78"/>
      <c r="D7" s="78"/>
      <c r="E7" s="78"/>
    </row>
    <row r="8" ht="19.5" customHeight="1" spans="1:5">
      <c r="A8" s="69"/>
      <c r="B8" s="78"/>
      <c r="C8" s="78"/>
      <c r="D8" s="78"/>
      <c r="E8" s="78"/>
    </row>
    <row r="9" customHeight="1" spans="1:1">
      <c r="A9" s="35" t="s">
        <v>528</v>
      </c>
    </row>
  </sheetData>
  <mergeCells count="4">
    <mergeCell ref="A2:E2"/>
    <mergeCell ref="A3:D3"/>
    <mergeCell ref="B4:D4"/>
    <mergeCell ref="A4:A5"/>
  </mergeCells>
  <pageMargins left="0.75" right="0.75" top="1" bottom="1" header="0.5" footer="0.5"/>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529</v>
      </c>
    </row>
    <row r="2" ht="41.25" customHeight="1" spans="1:10">
      <c r="A2" s="65" t="str">
        <f>"2025"&amp;"年对下转移支付绩效目标表"</f>
        <v>2025年对下转移支付绩效目标表</v>
      </c>
      <c r="B2" s="3"/>
      <c r="C2" s="3"/>
      <c r="D2" s="3"/>
      <c r="E2" s="3"/>
      <c r="F2" s="66"/>
      <c r="G2" s="3"/>
      <c r="H2" s="66"/>
      <c r="I2" s="66"/>
      <c r="J2" s="3"/>
    </row>
    <row r="3" ht="17.25" customHeight="1" spans="1:1">
      <c r="A3" s="4" t="str">
        <f>"单位名称："&amp;"嵩明县人民政府办公室"</f>
        <v>单位名称：嵩明县人民政府办公室</v>
      </c>
    </row>
    <row r="4" ht="44.25" customHeight="1" spans="1:10">
      <c r="A4" s="67" t="s">
        <v>525</v>
      </c>
      <c r="B4" s="67" t="s">
        <v>317</v>
      </c>
      <c r="C4" s="67" t="s">
        <v>318</v>
      </c>
      <c r="D4" s="67" t="s">
        <v>319</v>
      </c>
      <c r="E4" s="67" t="s">
        <v>320</v>
      </c>
      <c r="F4" s="68" t="s">
        <v>321</v>
      </c>
      <c r="G4" s="67" t="s">
        <v>322</v>
      </c>
      <c r="H4" s="68" t="s">
        <v>323</v>
      </c>
      <c r="I4" s="68" t="s">
        <v>324</v>
      </c>
      <c r="J4" s="67" t="s">
        <v>325</v>
      </c>
    </row>
    <row r="5" ht="14.25" customHeight="1" spans="1:10">
      <c r="A5" s="67">
        <v>1</v>
      </c>
      <c r="B5" s="67">
        <v>2</v>
      </c>
      <c r="C5" s="67">
        <v>3</v>
      </c>
      <c r="D5" s="67">
        <v>4</v>
      </c>
      <c r="E5" s="67">
        <v>5</v>
      </c>
      <c r="F5" s="68">
        <v>6</v>
      </c>
      <c r="G5" s="67">
        <v>7</v>
      </c>
      <c r="H5" s="68">
        <v>8</v>
      </c>
      <c r="I5" s="68">
        <v>9</v>
      </c>
      <c r="J5" s="67">
        <v>10</v>
      </c>
    </row>
    <row r="6" ht="42" customHeight="1" spans="1:10">
      <c r="A6" s="29"/>
      <c r="B6" s="69"/>
      <c r="C6" s="69"/>
      <c r="D6" s="69"/>
      <c r="E6" s="54"/>
      <c r="F6" s="70"/>
      <c r="G6" s="54"/>
      <c r="H6" s="70"/>
      <c r="I6" s="70"/>
      <c r="J6" s="54"/>
    </row>
    <row r="7" ht="42" customHeight="1" spans="1:10">
      <c r="A7" s="29"/>
      <c r="B7" s="20"/>
      <c r="C7" s="20"/>
      <c r="D7" s="20"/>
      <c r="E7" s="29"/>
      <c r="F7" s="20"/>
      <c r="G7" s="29"/>
      <c r="H7" s="20"/>
      <c r="I7" s="20"/>
      <c r="J7" s="29"/>
    </row>
    <row r="8" customHeight="1" spans="1:1">
      <c r="A8" s="35" t="s">
        <v>528</v>
      </c>
    </row>
  </sheetData>
  <mergeCells count="2">
    <mergeCell ref="A2:J2"/>
    <mergeCell ref="A3:H3"/>
  </mergeCells>
  <pageMargins left="0.75" right="0.75" top="1" bottom="1" header="0.5" footer="0.5"/>
  <pageSetup paperSize="9" scale="6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9" sqref="A9"/>
    </sheetView>
  </sheetViews>
  <sheetFormatPr defaultColWidth="10.425" defaultRowHeight="14.25" customHeight="1"/>
  <cols>
    <col min="1" max="1" width="26" customWidth="1"/>
    <col min="2" max="2" width="24.5" customWidth="1"/>
    <col min="3" max="3" width="24.25" customWidth="1"/>
    <col min="4" max="4" width="30.625" customWidth="1"/>
    <col min="5" max="5" width="21.625" customWidth="1"/>
    <col min="6" max="6" width="15.625" customWidth="1"/>
    <col min="7" max="7" width="20.625" customWidth="1"/>
    <col min="8" max="8" width="20.5" customWidth="1"/>
    <col min="9" max="9" width="19" customWidth="1"/>
  </cols>
  <sheetData>
    <row r="1" customHeight="1" spans="1:9">
      <c r="A1" s="38"/>
      <c r="B1" s="39"/>
      <c r="C1" s="39"/>
      <c r="D1" s="40"/>
      <c r="E1" s="40"/>
      <c r="F1" s="40"/>
      <c r="G1" s="39"/>
      <c r="H1" s="39"/>
      <c r="I1" s="63" t="s">
        <v>530</v>
      </c>
    </row>
    <row r="2" ht="41.25" customHeight="1" spans="1:9">
      <c r="A2" s="41" t="str">
        <f>"2025"&amp;"年新增资产配置预算表"</f>
        <v>2025年新增资产配置预算表</v>
      </c>
      <c r="B2" s="42"/>
      <c r="C2" s="42"/>
      <c r="D2" s="43"/>
      <c r="E2" s="43"/>
      <c r="F2" s="43"/>
      <c r="G2" s="42"/>
      <c r="H2" s="42"/>
      <c r="I2" s="43"/>
    </row>
    <row r="3" customHeight="1" spans="1:9">
      <c r="A3" s="44" t="str">
        <f>"单位名称："&amp;"嵩明县人民政府办公室"</f>
        <v>单位名称：嵩明县人民政府办公室</v>
      </c>
      <c r="B3" s="45"/>
      <c r="C3" s="45"/>
      <c r="D3" s="46"/>
      <c r="F3" s="43"/>
      <c r="G3" s="42"/>
      <c r="H3" s="42"/>
      <c r="I3" s="64" t="s">
        <v>1</v>
      </c>
    </row>
    <row r="4" ht="28.5" customHeight="1" spans="1:9">
      <c r="A4" s="47" t="s">
        <v>184</v>
      </c>
      <c r="B4" s="48" t="s">
        <v>185</v>
      </c>
      <c r="C4" s="49" t="s">
        <v>531</v>
      </c>
      <c r="D4" s="47" t="s">
        <v>532</v>
      </c>
      <c r="E4" s="47" t="s">
        <v>533</v>
      </c>
      <c r="F4" s="47" t="s">
        <v>534</v>
      </c>
      <c r="G4" s="48" t="s">
        <v>535</v>
      </c>
      <c r="H4" s="36"/>
      <c r="I4" s="47"/>
    </row>
    <row r="5" ht="21" customHeight="1" spans="1:9">
      <c r="A5" s="49"/>
      <c r="B5" s="50"/>
      <c r="C5" s="50"/>
      <c r="D5" s="51"/>
      <c r="E5" s="50"/>
      <c r="F5" s="50"/>
      <c r="G5" s="48" t="s">
        <v>483</v>
      </c>
      <c r="H5" s="48" t="s">
        <v>536</v>
      </c>
      <c r="I5" s="48" t="s">
        <v>537</v>
      </c>
    </row>
    <row r="6" ht="17.25" customHeight="1" spans="1:9">
      <c r="A6" s="52" t="s">
        <v>85</v>
      </c>
      <c r="B6" s="53" t="s">
        <v>86</v>
      </c>
      <c r="C6" s="52" t="s">
        <v>87</v>
      </c>
      <c r="D6" s="54" t="s">
        <v>88</v>
      </c>
      <c r="E6" s="52" t="s">
        <v>89</v>
      </c>
      <c r="F6" s="53" t="s">
        <v>90</v>
      </c>
      <c r="G6" s="55" t="s">
        <v>91</v>
      </c>
      <c r="H6" s="54" t="s">
        <v>92</v>
      </c>
      <c r="I6" s="54">
        <v>9</v>
      </c>
    </row>
    <row r="7" ht="19.5" customHeight="1" spans="1:9">
      <c r="A7" s="56"/>
      <c r="B7" s="31"/>
      <c r="C7" s="31"/>
      <c r="D7" s="29"/>
      <c r="E7" s="20"/>
      <c r="F7" s="55"/>
      <c r="G7" s="57"/>
      <c r="H7" s="58"/>
      <c r="I7" s="58"/>
    </row>
    <row r="8" ht="19.5" customHeight="1" spans="1:9">
      <c r="A8" s="59" t="s">
        <v>55</v>
      </c>
      <c r="B8" s="60"/>
      <c r="C8" s="60"/>
      <c r="D8" s="61"/>
      <c r="E8" s="62"/>
      <c r="F8" s="62"/>
      <c r="G8" s="57"/>
      <c r="H8" s="58"/>
      <c r="I8" s="58"/>
    </row>
    <row r="9" customHeight="1" spans="1:1">
      <c r="A9" s="35" t="s">
        <v>538</v>
      </c>
    </row>
  </sheetData>
  <mergeCells count="10">
    <mergeCell ref="A2:I2"/>
    <mergeCell ref="A3:C3"/>
    <mergeCell ref="G4:I4"/>
    <mergeCell ref="A8:F8"/>
    <mergeCell ref="A4:A5"/>
    <mergeCell ref="B4:B5"/>
    <mergeCell ref="C4:C5"/>
    <mergeCell ref="D4:D5"/>
    <mergeCell ref="E4:E5"/>
    <mergeCell ref="F4:F5"/>
  </mergeCells>
  <pageMargins left="0.75" right="0.75" top="1" bottom="1" header="0.5" footer="0.5"/>
  <pageSetup paperSize="9" scale="6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539</v>
      </c>
    </row>
    <row r="2" ht="41.25" customHeight="1" spans="1:11">
      <c r="A2" s="3" t="str">
        <f>"2025"&amp;"年上级转移支付补助项目支出预算表"</f>
        <v>2025年上级转移支付补助项目支出预算表</v>
      </c>
      <c r="B2" s="3"/>
      <c r="C2" s="3"/>
      <c r="D2" s="3"/>
      <c r="E2" s="3"/>
      <c r="F2" s="3"/>
      <c r="G2" s="3"/>
      <c r="H2" s="3"/>
      <c r="I2" s="3"/>
      <c r="J2" s="3"/>
      <c r="K2" s="3"/>
    </row>
    <row r="3" ht="13.5" customHeight="1" spans="1:11">
      <c r="A3" s="4" t="str">
        <f>"单位名称："&amp;"嵩明县人民政府办公室"</f>
        <v>单位名称：嵩明县人民政府办公室</v>
      </c>
      <c r="B3" s="5"/>
      <c r="C3" s="5"/>
      <c r="D3" s="5"/>
      <c r="E3" s="5"/>
      <c r="F3" s="5"/>
      <c r="G3" s="5"/>
      <c r="H3" s="6"/>
      <c r="I3" s="6"/>
      <c r="J3" s="6"/>
      <c r="K3" s="7" t="s">
        <v>1</v>
      </c>
    </row>
    <row r="4" ht="21.75" customHeight="1" spans="1:11">
      <c r="A4" s="8" t="s">
        <v>272</v>
      </c>
      <c r="B4" s="8" t="s">
        <v>187</v>
      </c>
      <c r="C4" s="8" t="s">
        <v>273</v>
      </c>
      <c r="D4" s="9" t="s">
        <v>188</v>
      </c>
      <c r="E4" s="9" t="s">
        <v>189</v>
      </c>
      <c r="F4" s="9" t="s">
        <v>274</v>
      </c>
      <c r="G4" s="9" t="s">
        <v>275</v>
      </c>
      <c r="H4" s="27" t="s">
        <v>55</v>
      </c>
      <c r="I4" s="10" t="s">
        <v>540</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6">
        <v>10</v>
      </c>
      <c r="K7" s="36">
        <v>11</v>
      </c>
    </row>
    <row r="8" ht="18.75" customHeight="1" spans="1:11">
      <c r="A8" s="29"/>
      <c r="B8" s="20"/>
      <c r="C8" s="29"/>
      <c r="D8" s="29"/>
      <c r="E8" s="29"/>
      <c r="F8" s="29"/>
      <c r="G8" s="29"/>
      <c r="H8" s="30"/>
      <c r="I8" s="37"/>
      <c r="J8" s="37"/>
      <c r="K8" s="30"/>
    </row>
    <row r="9" ht="18.75" customHeight="1" spans="1:11">
      <c r="A9" s="31"/>
      <c r="B9" s="20"/>
      <c r="C9" s="20"/>
      <c r="D9" s="20"/>
      <c r="E9" s="20"/>
      <c r="F9" s="20"/>
      <c r="G9" s="20"/>
      <c r="H9" s="22"/>
      <c r="I9" s="22"/>
      <c r="J9" s="22"/>
      <c r="K9" s="30"/>
    </row>
    <row r="10" ht="18.75" customHeight="1" spans="1:11">
      <c r="A10" s="32" t="s">
        <v>175</v>
      </c>
      <c r="B10" s="33"/>
      <c r="C10" s="33"/>
      <c r="D10" s="33"/>
      <c r="E10" s="33"/>
      <c r="F10" s="33"/>
      <c r="G10" s="34"/>
      <c r="H10" s="22"/>
      <c r="I10" s="22"/>
      <c r="J10" s="22"/>
      <c r="K10" s="30"/>
    </row>
    <row r="11" customHeight="1" spans="1:2">
      <c r="A11" s="35" t="s">
        <v>541</v>
      </c>
      <c r="B11" s="35"/>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4"/>
  <sheetViews>
    <sheetView showZeros="0" tabSelected="1" topLeftCell="A8" workbookViewId="0">
      <selection activeCell="G10" sqref="G10"/>
    </sheetView>
  </sheetViews>
  <sheetFormatPr defaultColWidth="9.14166666666667" defaultRowHeight="14.25" customHeight="1" outlineLevelCol="6"/>
  <cols>
    <col min="1" max="1" width="21" customWidth="1"/>
    <col min="2" max="2" width="15.5" customWidth="1"/>
    <col min="3" max="3" width="28" customWidth="1"/>
    <col min="4" max="4" width="12.875" customWidth="1"/>
    <col min="5" max="5" width="20.125" customWidth="1"/>
    <col min="6" max="6" width="20.75" customWidth="1"/>
    <col min="7" max="7" width="19.125" customWidth="1"/>
  </cols>
  <sheetData>
    <row r="1" ht="13.5" customHeight="1" spans="4:7">
      <c r="D1" s="1"/>
      <c r="G1" s="2" t="s">
        <v>542</v>
      </c>
    </row>
    <row r="2" ht="41.25" customHeight="1" spans="1:7">
      <c r="A2" s="3" t="str">
        <f>"2025"&amp;"年部门项目中期规划预算表"</f>
        <v>2025年部门项目中期规划预算表</v>
      </c>
      <c r="B2" s="3"/>
      <c r="C2" s="3"/>
      <c r="D2" s="3"/>
      <c r="E2" s="3"/>
      <c r="F2" s="3"/>
      <c r="G2" s="3"/>
    </row>
    <row r="3" ht="13.5" customHeight="1" spans="1:7">
      <c r="A3" s="4" t="str">
        <f>"单位名称："&amp;"嵩明县人民政府办公室"</f>
        <v>单位名称：嵩明县人民政府办公室</v>
      </c>
      <c r="B3" s="5"/>
      <c r="C3" s="5"/>
      <c r="D3" s="5"/>
      <c r="E3" s="6"/>
      <c r="F3" s="6"/>
      <c r="G3" s="7" t="s">
        <v>1</v>
      </c>
    </row>
    <row r="4" ht="21.75" customHeight="1" spans="1:7">
      <c r="A4" s="8" t="s">
        <v>273</v>
      </c>
      <c r="B4" s="8" t="s">
        <v>272</v>
      </c>
      <c r="C4" s="8" t="s">
        <v>187</v>
      </c>
      <c r="D4" s="9" t="s">
        <v>543</v>
      </c>
      <c r="E4" s="10" t="s">
        <v>58</v>
      </c>
      <c r="F4" s="11"/>
      <c r="G4" s="12"/>
    </row>
    <row r="5" ht="21.75" customHeight="1" spans="1:7">
      <c r="A5" s="13"/>
      <c r="B5" s="13"/>
      <c r="C5" s="13"/>
      <c r="D5" s="14"/>
      <c r="E5" s="15" t="str">
        <f>"2025"&amp;"年"</f>
        <v>2025年</v>
      </c>
      <c r="F5" s="9" t="str">
        <f>("2025"+1)&amp;"年"</f>
        <v>2026年</v>
      </c>
      <c r="G5" s="9" t="str">
        <f>("2025"+2)&amp;"年"</f>
        <v>2027年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73</v>
      </c>
      <c r="B8" s="21"/>
      <c r="C8" s="21"/>
      <c r="D8" s="20"/>
      <c r="E8" s="22">
        <v>1857160</v>
      </c>
      <c r="F8" s="22"/>
      <c r="G8" s="22"/>
    </row>
    <row r="9" ht="18.75" customHeight="1" spans="1:7">
      <c r="A9" s="20"/>
      <c r="B9" s="20" t="s">
        <v>544</v>
      </c>
      <c r="C9" s="20" t="s">
        <v>297</v>
      </c>
      <c r="D9" s="20" t="s">
        <v>545</v>
      </c>
      <c r="E9" s="22">
        <v>100000</v>
      </c>
      <c r="F9" s="22"/>
      <c r="G9" s="22"/>
    </row>
    <row r="10" ht="18.75" customHeight="1" spans="1:7">
      <c r="A10" s="23"/>
      <c r="B10" s="20" t="s">
        <v>544</v>
      </c>
      <c r="C10" s="20" t="s">
        <v>299</v>
      </c>
      <c r="D10" s="20" t="s">
        <v>545</v>
      </c>
      <c r="E10" s="22">
        <v>337660</v>
      </c>
      <c r="F10" s="22"/>
      <c r="G10" s="22"/>
    </row>
    <row r="11" ht="18.75" customHeight="1" spans="1:7">
      <c r="A11" s="23"/>
      <c r="B11" s="20" t="s">
        <v>544</v>
      </c>
      <c r="C11" s="20" t="s">
        <v>301</v>
      </c>
      <c r="D11" s="20" t="s">
        <v>545</v>
      </c>
      <c r="E11" s="22">
        <v>348000</v>
      </c>
      <c r="F11" s="22"/>
      <c r="G11" s="22"/>
    </row>
    <row r="12" ht="18.75" customHeight="1" spans="1:7">
      <c r="A12" s="23"/>
      <c r="B12" s="20" t="s">
        <v>544</v>
      </c>
      <c r="C12" s="20" t="s">
        <v>305</v>
      </c>
      <c r="D12" s="20" t="s">
        <v>545</v>
      </c>
      <c r="E12" s="22">
        <v>50000</v>
      </c>
      <c r="F12" s="22"/>
      <c r="G12" s="22"/>
    </row>
    <row r="13" ht="18.75" customHeight="1" spans="1:7">
      <c r="A13" s="23"/>
      <c r="B13" s="20" t="s">
        <v>544</v>
      </c>
      <c r="C13" s="20" t="s">
        <v>307</v>
      </c>
      <c r="D13" s="20" t="s">
        <v>545</v>
      </c>
      <c r="E13" s="22">
        <v>181100</v>
      </c>
      <c r="F13" s="22"/>
      <c r="G13" s="22"/>
    </row>
    <row r="14" ht="18.75" customHeight="1" spans="1:7">
      <c r="A14" s="23"/>
      <c r="B14" s="20" t="s">
        <v>544</v>
      </c>
      <c r="C14" s="20" t="s">
        <v>309</v>
      </c>
      <c r="D14" s="20" t="s">
        <v>545</v>
      </c>
      <c r="E14" s="22">
        <v>440400</v>
      </c>
      <c r="F14" s="22"/>
      <c r="G14" s="22"/>
    </row>
    <row r="15" ht="18.75" customHeight="1" spans="1:7">
      <c r="A15" s="23"/>
      <c r="B15" s="20" t="s">
        <v>544</v>
      </c>
      <c r="C15" s="20" t="s">
        <v>311</v>
      </c>
      <c r="D15" s="20" t="s">
        <v>545</v>
      </c>
      <c r="E15" s="22">
        <v>150000</v>
      </c>
      <c r="F15" s="22"/>
      <c r="G15" s="22"/>
    </row>
    <row r="16" ht="33" customHeight="1" spans="1:7">
      <c r="A16" s="23"/>
      <c r="B16" s="20" t="s">
        <v>544</v>
      </c>
      <c r="C16" s="20" t="s">
        <v>313</v>
      </c>
      <c r="D16" s="20" t="s">
        <v>545</v>
      </c>
      <c r="E16" s="22">
        <v>50000</v>
      </c>
      <c r="F16" s="22"/>
      <c r="G16" s="22"/>
    </row>
    <row r="17" ht="27" customHeight="1" spans="1:7">
      <c r="A17" s="23"/>
      <c r="B17" s="20" t="s">
        <v>544</v>
      </c>
      <c r="C17" s="20" t="s">
        <v>315</v>
      </c>
      <c r="D17" s="20" t="s">
        <v>545</v>
      </c>
      <c r="E17" s="22">
        <v>200000</v>
      </c>
      <c r="F17" s="22"/>
      <c r="G17" s="22"/>
    </row>
    <row r="18" ht="18.75" customHeight="1" spans="1:7">
      <c r="A18" s="20" t="s">
        <v>70</v>
      </c>
      <c r="B18" s="23"/>
      <c r="C18" s="23"/>
      <c r="D18" s="23"/>
      <c r="E18" s="22">
        <v>3625000</v>
      </c>
      <c r="F18" s="22">
        <v>3970000</v>
      </c>
      <c r="G18" s="22">
        <v>4250000</v>
      </c>
    </row>
    <row r="19" ht="28" customHeight="1" spans="1:7">
      <c r="A19" s="23"/>
      <c r="B19" s="20" t="s">
        <v>546</v>
      </c>
      <c r="C19" s="20" t="s">
        <v>280</v>
      </c>
      <c r="D19" s="20" t="s">
        <v>545</v>
      </c>
      <c r="E19" s="22">
        <v>920000</v>
      </c>
      <c r="F19" s="22">
        <v>1000000</v>
      </c>
      <c r="G19" s="22">
        <v>1100000</v>
      </c>
    </row>
    <row r="20" ht="18.75" customHeight="1" spans="1:7">
      <c r="A20" s="23"/>
      <c r="B20" s="20" t="s">
        <v>546</v>
      </c>
      <c r="C20" s="20" t="s">
        <v>284</v>
      </c>
      <c r="D20" s="20" t="s">
        <v>545</v>
      </c>
      <c r="E20" s="22">
        <v>1100000</v>
      </c>
      <c r="F20" s="22">
        <v>1150000</v>
      </c>
      <c r="G20" s="22">
        <v>1200000</v>
      </c>
    </row>
    <row r="21" ht="18.75" customHeight="1" spans="1:7">
      <c r="A21" s="23"/>
      <c r="B21" s="20" t="s">
        <v>546</v>
      </c>
      <c r="C21" s="20" t="s">
        <v>286</v>
      </c>
      <c r="D21" s="20" t="s">
        <v>545</v>
      </c>
      <c r="E21" s="22">
        <v>525000</v>
      </c>
      <c r="F21" s="22"/>
      <c r="G21" s="22"/>
    </row>
    <row r="22" ht="18.75" customHeight="1" spans="1:7">
      <c r="A22" s="23"/>
      <c r="B22" s="20" t="s">
        <v>546</v>
      </c>
      <c r="C22" s="20" t="s">
        <v>290</v>
      </c>
      <c r="D22" s="20" t="s">
        <v>545</v>
      </c>
      <c r="E22" s="22">
        <v>80000</v>
      </c>
      <c r="F22" s="22">
        <v>120000</v>
      </c>
      <c r="G22" s="22">
        <v>150000</v>
      </c>
    </row>
    <row r="23" ht="18.75" customHeight="1" spans="1:7">
      <c r="A23" s="23"/>
      <c r="B23" s="20" t="s">
        <v>546</v>
      </c>
      <c r="C23" s="20" t="s">
        <v>294</v>
      </c>
      <c r="D23" s="20" t="s">
        <v>545</v>
      </c>
      <c r="E23" s="22">
        <v>1000000</v>
      </c>
      <c r="F23" s="22">
        <v>1700000</v>
      </c>
      <c r="G23" s="22">
        <v>1800000</v>
      </c>
    </row>
    <row r="24" ht="18.75" customHeight="1" spans="1:7">
      <c r="A24" s="24" t="s">
        <v>55</v>
      </c>
      <c r="B24" s="25" t="s">
        <v>547</v>
      </c>
      <c r="C24" s="25"/>
      <c r="D24" s="26"/>
      <c r="E24" s="22">
        <v>5482160</v>
      </c>
      <c r="F24" s="22">
        <v>3970000</v>
      </c>
      <c r="G24" s="22">
        <v>4250000</v>
      </c>
    </row>
  </sheetData>
  <mergeCells count="11">
    <mergeCell ref="A2:G2"/>
    <mergeCell ref="A3:D3"/>
    <mergeCell ref="E4:G4"/>
    <mergeCell ref="A24:D24"/>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GridLines="0" showZeros="0" workbookViewId="0">
      <selection activeCell="B8" sqref="B8"/>
    </sheetView>
  </sheetViews>
  <sheetFormatPr defaultColWidth="8.575" defaultRowHeight="12.75" customHeight="1"/>
  <cols>
    <col min="1" max="1" width="15.375" customWidth="1"/>
    <col min="2" max="2" width="22.375" customWidth="1"/>
    <col min="3" max="3" width="12.25" customWidth="1"/>
    <col min="4" max="4" width="13.875" customWidth="1"/>
    <col min="5" max="5" width="13.75" customWidth="1"/>
    <col min="6" max="6" width="14.625" customWidth="1"/>
    <col min="7" max="7" width="15" customWidth="1"/>
    <col min="8" max="8" width="15.625" customWidth="1"/>
    <col min="9" max="9" width="13" customWidth="1"/>
    <col min="10" max="10" width="13.5" customWidth="1"/>
    <col min="11" max="11" width="14.625" customWidth="1"/>
    <col min="12" max="12" width="13" customWidth="1"/>
    <col min="13" max="13" width="15.25" customWidth="1"/>
    <col min="14" max="14" width="13.875" customWidth="1"/>
    <col min="15" max="15" width="14.25" customWidth="1"/>
    <col min="16" max="16" width="13.75" customWidth="1"/>
    <col min="17" max="17" width="14.375" customWidth="1"/>
    <col min="18" max="18" width="16.375" customWidth="1"/>
    <col min="19" max="19" width="16" customWidth="1"/>
  </cols>
  <sheetData>
    <row r="1" ht="17.25" customHeight="1" spans="1:1">
      <c r="A1" s="64" t="s">
        <v>52</v>
      </c>
    </row>
    <row r="2" ht="41.25" customHeight="1" spans="1:1">
      <c r="A2" s="41" t="str">
        <f>"2025"&amp;"年部门收入预算表"</f>
        <v>2025年部门收入预算表</v>
      </c>
    </row>
    <row r="3" ht="17.25" customHeight="1" spans="1:19">
      <c r="A3" s="44" t="str">
        <f>"单位名称："&amp;"嵩明县人民政府办公室"</f>
        <v>单位名称：嵩明县人民政府办公室</v>
      </c>
      <c r="S3" s="46" t="s">
        <v>1</v>
      </c>
    </row>
    <row r="4" ht="21.75" customHeight="1" spans="1:19">
      <c r="A4" s="183" t="s">
        <v>53</v>
      </c>
      <c r="B4" s="184" t="s">
        <v>54</v>
      </c>
      <c r="C4" s="184" t="s">
        <v>55</v>
      </c>
      <c r="D4" s="185" t="s">
        <v>56</v>
      </c>
      <c r="E4" s="185"/>
      <c r="F4" s="185"/>
      <c r="G4" s="185"/>
      <c r="H4" s="185"/>
      <c r="I4" s="132"/>
      <c r="J4" s="185"/>
      <c r="K4" s="185"/>
      <c r="L4" s="185"/>
      <c r="M4" s="185"/>
      <c r="N4" s="192"/>
      <c r="O4" s="185" t="s">
        <v>45</v>
      </c>
      <c r="P4" s="185"/>
      <c r="Q4" s="185"/>
      <c r="R4" s="185"/>
      <c r="S4" s="192"/>
    </row>
    <row r="5" ht="27" customHeight="1" spans="1:19">
      <c r="A5" s="186"/>
      <c r="B5" s="187"/>
      <c r="C5" s="187"/>
      <c r="D5" s="187" t="s">
        <v>57</v>
      </c>
      <c r="E5" s="187" t="s">
        <v>58</v>
      </c>
      <c r="F5" s="187" t="s">
        <v>59</v>
      </c>
      <c r="G5" s="187" t="s">
        <v>60</v>
      </c>
      <c r="H5" s="187" t="s">
        <v>61</v>
      </c>
      <c r="I5" s="193" t="s">
        <v>62</v>
      </c>
      <c r="J5" s="194"/>
      <c r="K5" s="194"/>
      <c r="L5" s="194"/>
      <c r="M5" s="194"/>
      <c r="N5" s="195"/>
      <c r="O5" s="187" t="s">
        <v>57</v>
      </c>
      <c r="P5" s="187" t="s">
        <v>58</v>
      </c>
      <c r="Q5" s="187" t="s">
        <v>59</v>
      </c>
      <c r="R5" s="187" t="s">
        <v>60</v>
      </c>
      <c r="S5" s="187" t="s">
        <v>63</v>
      </c>
    </row>
    <row r="6" ht="30" customHeight="1" spans="1:19">
      <c r="A6" s="188"/>
      <c r="B6" s="102"/>
      <c r="C6" s="114"/>
      <c r="D6" s="114"/>
      <c r="E6" s="114"/>
      <c r="F6" s="114"/>
      <c r="G6" s="114"/>
      <c r="H6" s="114"/>
      <c r="I6" s="70" t="s">
        <v>57</v>
      </c>
      <c r="J6" s="195" t="s">
        <v>64</v>
      </c>
      <c r="K6" s="195" t="s">
        <v>65</v>
      </c>
      <c r="L6" s="195" t="s">
        <v>66</v>
      </c>
      <c r="M6" s="195" t="s">
        <v>67</v>
      </c>
      <c r="N6" s="195" t="s">
        <v>68</v>
      </c>
      <c r="O6" s="196"/>
      <c r="P6" s="196"/>
      <c r="Q6" s="196"/>
      <c r="R6" s="196"/>
      <c r="S6" s="114"/>
    </row>
    <row r="7" ht="15" customHeight="1" spans="1:19">
      <c r="A7" s="189">
        <v>1</v>
      </c>
      <c r="B7" s="189">
        <v>2</v>
      </c>
      <c r="C7" s="189">
        <v>3</v>
      </c>
      <c r="D7" s="189">
        <v>4</v>
      </c>
      <c r="E7" s="189">
        <v>5</v>
      </c>
      <c r="F7" s="189">
        <v>6</v>
      </c>
      <c r="G7" s="189">
        <v>7</v>
      </c>
      <c r="H7" s="189">
        <v>8</v>
      </c>
      <c r="I7" s="70">
        <v>9</v>
      </c>
      <c r="J7" s="189">
        <v>10</v>
      </c>
      <c r="K7" s="189">
        <v>11</v>
      </c>
      <c r="L7" s="189">
        <v>12</v>
      </c>
      <c r="M7" s="189">
        <v>13</v>
      </c>
      <c r="N7" s="189">
        <v>14</v>
      </c>
      <c r="O7" s="189">
        <v>15</v>
      </c>
      <c r="P7" s="189">
        <v>16</v>
      </c>
      <c r="Q7" s="189">
        <v>17</v>
      </c>
      <c r="R7" s="189">
        <v>18</v>
      </c>
      <c r="S7" s="189">
        <v>19</v>
      </c>
    </row>
    <row r="8" ht="18" customHeight="1" spans="1:19">
      <c r="A8" s="20" t="s">
        <v>69</v>
      </c>
      <c r="B8" s="20" t="s">
        <v>70</v>
      </c>
      <c r="C8" s="109">
        <v>15826709.53</v>
      </c>
      <c r="D8" s="78">
        <v>15826709.53</v>
      </c>
      <c r="E8" s="78">
        <v>15826709.53</v>
      </c>
      <c r="F8" s="78"/>
      <c r="G8" s="78"/>
      <c r="H8" s="78"/>
      <c r="I8" s="78"/>
      <c r="J8" s="78"/>
      <c r="K8" s="78"/>
      <c r="L8" s="78"/>
      <c r="M8" s="78"/>
      <c r="N8" s="78"/>
      <c r="O8" s="78"/>
      <c r="P8" s="78"/>
      <c r="Q8" s="78"/>
      <c r="R8" s="78"/>
      <c r="S8" s="78"/>
    </row>
    <row r="9" ht="18" customHeight="1" spans="1:19">
      <c r="A9" s="190" t="s">
        <v>71</v>
      </c>
      <c r="B9" s="190" t="s">
        <v>70</v>
      </c>
      <c r="C9" s="109">
        <v>11641024.8</v>
      </c>
      <c r="D9" s="78">
        <v>11641024.8</v>
      </c>
      <c r="E9" s="78">
        <v>11641024.8</v>
      </c>
      <c r="F9" s="78"/>
      <c r="G9" s="78"/>
      <c r="H9" s="78"/>
      <c r="I9" s="78"/>
      <c r="J9" s="78"/>
      <c r="K9" s="78"/>
      <c r="L9" s="78"/>
      <c r="M9" s="78"/>
      <c r="N9" s="78"/>
      <c r="O9" s="78"/>
      <c r="P9" s="78"/>
      <c r="Q9" s="78"/>
      <c r="R9" s="78"/>
      <c r="S9" s="78"/>
    </row>
    <row r="10" ht="18" customHeight="1" spans="1:19">
      <c r="A10" s="190" t="s">
        <v>72</v>
      </c>
      <c r="B10" s="190" t="s">
        <v>73</v>
      </c>
      <c r="C10" s="109">
        <v>4185684.73</v>
      </c>
      <c r="D10" s="78">
        <v>4185684.73</v>
      </c>
      <c r="E10" s="78">
        <v>4185684.73</v>
      </c>
      <c r="F10" s="78"/>
      <c r="G10" s="78"/>
      <c r="H10" s="78"/>
      <c r="I10" s="78"/>
      <c r="J10" s="78"/>
      <c r="K10" s="78"/>
      <c r="L10" s="78"/>
      <c r="M10" s="78"/>
      <c r="N10" s="78"/>
      <c r="O10" s="78"/>
      <c r="P10" s="78"/>
      <c r="Q10" s="78"/>
      <c r="R10" s="78"/>
      <c r="S10" s="78"/>
    </row>
    <row r="11" ht="18" customHeight="1" spans="1:19">
      <c r="A11" s="49" t="s">
        <v>55</v>
      </c>
      <c r="B11" s="191"/>
      <c r="C11" s="78">
        <v>15826709.53</v>
      </c>
      <c r="D11" s="78">
        <v>15826709.53</v>
      </c>
      <c r="E11" s="78">
        <v>15826709.53</v>
      </c>
      <c r="F11" s="78"/>
      <c r="G11" s="78"/>
      <c r="H11" s="78"/>
      <c r="I11" s="78"/>
      <c r="J11" s="78"/>
      <c r="K11" s="78"/>
      <c r="L11" s="78"/>
      <c r="M11" s="78"/>
      <c r="N11" s="78"/>
      <c r="O11" s="78"/>
      <c r="P11" s="78"/>
      <c r="Q11" s="78"/>
      <c r="R11" s="78"/>
      <c r="S11" s="78"/>
    </row>
  </sheetData>
  <mergeCells count="20">
    <mergeCell ref="A1:S1"/>
    <mergeCell ref="A2:S2"/>
    <mergeCell ref="A3:B3"/>
    <mergeCell ref="D4:N4"/>
    <mergeCell ref="O4:S4"/>
    <mergeCell ref="I5:N5"/>
    <mergeCell ref="A11:B11"/>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7"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GridLines="0" showZeros="0" workbookViewId="0">
      <selection activeCell="E11" sqref="E11"/>
    </sheetView>
  </sheetViews>
  <sheetFormatPr defaultColWidth="8.575" defaultRowHeight="12.75" customHeight="1"/>
  <cols>
    <col min="1" max="1" width="12.25" customWidth="1"/>
    <col min="2" max="2" width="31.375" customWidth="1"/>
    <col min="3" max="3" width="16.25" customWidth="1"/>
    <col min="4" max="4" width="17.25" customWidth="1"/>
    <col min="5" max="5" width="16.375" customWidth="1"/>
    <col min="6" max="6" width="17.75" customWidth="1"/>
    <col min="7" max="7" width="17.375" customWidth="1"/>
    <col min="8" max="8" width="17.625" customWidth="1"/>
    <col min="9" max="9" width="19.25" customWidth="1"/>
    <col min="10" max="10" width="17.625" customWidth="1"/>
    <col min="11" max="11" width="18.25" customWidth="1"/>
    <col min="12" max="12" width="19.25" customWidth="1"/>
    <col min="13" max="13" width="19.125" customWidth="1"/>
    <col min="14" max="14" width="20.875" customWidth="1"/>
    <col min="15" max="15" width="17.625" customWidth="1"/>
  </cols>
  <sheetData>
    <row r="1" ht="17.25" customHeight="1" spans="1:1">
      <c r="A1" s="46" t="s">
        <v>74</v>
      </c>
    </row>
    <row r="2" ht="41.25" customHeight="1" spans="1:1">
      <c r="A2" s="41" t="str">
        <f>"2025"&amp;"年部门支出预算表"</f>
        <v>2025年部门支出预算表</v>
      </c>
    </row>
    <row r="3" ht="17.25" customHeight="1" spans="1:15">
      <c r="A3" s="44" t="str">
        <f>"单位名称："&amp;"嵩明县人民政府办公室"</f>
        <v>单位名称：嵩明县人民政府办公室</v>
      </c>
      <c r="O3" s="46" t="s">
        <v>1</v>
      </c>
    </row>
    <row r="4" ht="27" customHeight="1" spans="1:15">
      <c r="A4" s="169" t="s">
        <v>75</v>
      </c>
      <c r="B4" s="169" t="s">
        <v>76</v>
      </c>
      <c r="C4" s="169" t="s">
        <v>55</v>
      </c>
      <c r="D4" s="170" t="s">
        <v>58</v>
      </c>
      <c r="E4" s="171"/>
      <c r="F4" s="172"/>
      <c r="G4" s="173" t="s">
        <v>59</v>
      </c>
      <c r="H4" s="173" t="s">
        <v>60</v>
      </c>
      <c r="I4" s="173" t="s">
        <v>77</v>
      </c>
      <c r="J4" s="170" t="s">
        <v>62</v>
      </c>
      <c r="K4" s="171"/>
      <c r="L4" s="171"/>
      <c r="M4" s="171"/>
      <c r="N4" s="180"/>
      <c r="O4" s="181"/>
    </row>
    <row r="5" ht="42" customHeight="1" spans="1:15">
      <c r="A5" s="174"/>
      <c r="B5" s="174"/>
      <c r="C5" s="175"/>
      <c r="D5" s="176" t="s">
        <v>57</v>
      </c>
      <c r="E5" s="176" t="s">
        <v>78</v>
      </c>
      <c r="F5" s="176" t="s">
        <v>79</v>
      </c>
      <c r="G5" s="175"/>
      <c r="H5" s="175"/>
      <c r="I5" s="182"/>
      <c r="J5" s="176" t="s">
        <v>57</v>
      </c>
      <c r="K5" s="163" t="s">
        <v>80</v>
      </c>
      <c r="L5" s="163" t="s">
        <v>81</v>
      </c>
      <c r="M5" s="163" t="s">
        <v>82</v>
      </c>
      <c r="N5" s="163" t="s">
        <v>83</v>
      </c>
      <c r="O5" s="163" t="s">
        <v>84</v>
      </c>
    </row>
    <row r="6" ht="18" customHeight="1" spans="1:15">
      <c r="A6" s="52" t="s">
        <v>85</v>
      </c>
      <c r="B6" s="52" t="s">
        <v>86</v>
      </c>
      <c r="C6" s="52" t="s">
        <v>87</v>
      </c>
      <c r="D6" s="55" t="s">
        <v>88</v>
      </c>
      <c r="E6" s="55" t="s">
        <v>89</v>
      </c>
      <c r="F6" s="55" t="s">
        <v>90</v>
      </c>
      <c r="G6" s="55" t="s">
        <v>91</v>
      </c>
      <c r="H6" s="55" t="s">
        <v>92</v>
      </c>
      <c r="I6" s="55" t="s">
        <v>93</v>
      </c>
      <c r="J6" s="55" t="s">
        <v>94</v>
      </c>
      <c r="K6" s="55" t="s">
        <v>95</v>
      </c>
      <c r="L6" s="55" t="s">
        <v>96</v>
      </c>
      <c r="M6" s="55" t="s">
        <v>97</v>
      </c>
      <c r="N6" s="52" t="s">
        <v>98</v>
      </c>
      <c r="O6" s="55" t="s">
        <v>99</v>
      </c>
    </row>
    <row r="7" ht="21" customHeight="1" spans="1:15">
      <c r="A7" s="56" t="s">
        <v>100</v>
      </c>
      <c r="B7" s="56" t="s">
        <v>101</v>
      </c>
      <c r="C7" s="78">
        <v>12813356</v>
      </c>
      <c r="D7" s="78">
        <v>12813356</v>
      </c>
      <c r="E7" s="78">
        <v>7331196</v>
      </c>
      <c r="F7" s="78">
        <v>5482160</v>
      </c>
      <c r="G7" s="78"/>
      <c r="H7" s="78"/>
      <c r="I7" s="78"/>
      <c r="J7" s="78"/>
      <c r="K7" s="78"/>
      <c r="L7" s="78"/>
      <c r="M7" s="78"/>
      <c r="N7" s="78"/>
      <c r="O7" s="78"/>
    </row>
    <row r="8" ht="21" customHeight="1" spans="1:15">
      <c r="A8" s="177" t="s">
        <v>102</v>
      </c>
      <c r="B8" s="177" t="s">
        <v>103</v>
      </c>
      <c r="C8" s="78">
        <v>12813356</v>
      </c>
      <c r="D8" s="78">
        <v>12813356</v>
      </c>
      <c r="E8" s="78">
        <v>7331196</v>
      </c>
      <c r="F8" s="78">
        <v>5482160</v>
      </c>
      <c r="G8" s="78"/>
      <c r="H8" s="78"/>
      <c r="I8" s="78"/>
      <c r="J8" s="78"/>
      <c r="K8" s="78"/>
      <c r="L8" s="78"/>
      <c r="M8" s="78"/>
      <c r="N8" s="78"/>
      <c r="O8" s="78"/>
    </row>
    <row r="9" ht="21" customHeight="1" spans="1:15">
      <c r="A9" s="178" t="s">
        <v>104</v>
      </c>
      <c r="B9" s="178" t="s">
        <v>105</v>
      </c>
      <c r="C9" s="78">
        <v>9098350</v>
      </c>
      <c r="D9" s="78">
        <v>9098350</v>
      </c>
      <c r="E9" s="78">
        <v>5473350</v>
      </c>
      <c r="F9" s="78">
        <v>3625000</v>
      </c>
      <c r="G9" s="78"/>
      <c r="H9" s="78"/>
      <c r="I9" s="78"/>
      <c r="J9" s="78"/>
      <c r="K9" s="78"/>
      <c r="L9" s="78"/>
      <c r="M9" s="78"/>
      <c r="N9" s="78"/>
      <c r="O9" s="78"/>
    </row>
    <row r="10" ht="21" customHeight="1" spans="1:15">
      <c r="A10" s="178" t="s">
        <v>106</v>
      </c>
      <c r="B10" s="178" t="s">
        <v>107</v>
      </c>
      <c r="C10" s="78">
        <v>3715006</v>
      </c>
      <c r="D10" s="78">
        <v>3715006</v>
      </c>
      <c r="E10" s="78">
        <v>1857846</v>
      </c>
      <c r="F10" s="78">
        <v>1857160</v>
      </c>
      <c r="G10" s="78"/>
      <c r="H10" s="78"/>
      <c r="I10" s="78"/>
      <c r="J10" s="78"/>
      <c r="K10" s="78"/>
      <c r="L10" s="78"/>
      <c r="M10" s="78"/>
      <c r="N10" s="78"/>
      <c r="O10" s="78"/>
    </row>
    <row r="11" ht="21" customHeight="1" spans="1:15">
      <c r="A11" s="56" t="s">
        <v>108</v>
      </c>
      <c r="B11" s="56" t="s">
        <v>109</v>
      </c>
      <c r="C11" s="78">
        <v>1427634.36</v>
      </c>
      <c r="D11" s="78">
        <v>1427634.36</v>
      </c>
      <c r="E11" s="78">
        <v>1427634.36</v>
      </c>
      <c r="F11" s="78"/>
      <c r="G11" s="78"/>
      <c r="H11" s="78"/>
      <c r="I11" s="78"/>
      <c r="J11" s="78"/>
      <c r="K11" s="78"/>
      <c r="L11" s="78"/>
      <c r="M11" s="78"/>
      <c r="N11" s="78"/>
      <c r="O11" s="78"/>
    </row>
    <row r="12" ht="21" customHeight="1" spans="1:15">
      <c r="A12" s="177" t="s">
        <v>110</v>
      </c>
      <c r="B12" s="177" t="s">
        <v>111</v>
      </c>
      <c r="C12" s="78">
        <v>1413170</v>
      </c>
      <c r="D12" s="78">
        <v>1413170</v>
      </c>
      <c r="E12" s="78">
        <v>1413170</v>
      </c>
      <c r="F12" s="78"/>
      <c r="G12" s="78"/>
      <c r="H12" s="78"/>
      <c r="I12" s="78"/>
      <c r="J12" s="78"/>
      <c r="K12" s="78"/>
      <c r="L12" s="78"/>
      <c r="M12" s="78"/>
      <c r="N12" s="78"/>
      <c r="O12" s="78"/>
    </row>
    <row r="13" ht="21" customHeight="1" spans="1:15">
      <c r="A13" s="178" t="s">
        <v>112</v>
      </c>
      <c r="B13" s="178" t="s">
        <v>113</v>
      </c>
      <c r="C13" s="78">
        <v>564305</v>
      </c>
      <c r="D13" s="78">
        <v>564305</v>
      </c>
      <c r="E13" s="78">
        <v>564305</v>
      </c>
      <c r="F13" s="78"/>
      <c r="G13" s="78"/>
      <c r="H13" s="78"/>
      <c r="I13" s="78"/>
      <c r="J13" s="78"/>
      <c r="K13" s="78"/>
      <c r="L13" s="78"/>
      <c r="M13" s="78"/>
      <c r="N13" s="78"/>
      <c r="O13" s="78"/>
    </row>
    <row r="14" ht="21" customHeight="1" spans="1:15">
      <c r="A14" s="178" t="s">
        <v>114</v>
      </c>
      <c r="B14" s="178" t="s">
        <v>115</v>
      </c>
      <c r="C14" s="78">
        <v>848865</v>
      </c>
      <c r="D14" s="78">
        <v>848865</v>
      </c>
      <c r="E14" s="78">
        <v>848865</v>
      </c>
      <c r="F14" s="78"/>
      <c r="G14" s="78"/>
      <c r="H14" s="78"/>
      <c r="I14" s="78"/>
      <c r="J14" s="78"/>
      <c r="K14" s="78"/>
      <c r="L14" s="78"/>
      <c r="M14" s="78"/>
      <c r="N14" s="78"/>
      <c r="O14" s="78"/>
    </row>
    <row r="15" ht="21" customHeight="1" spans="1:15">
      <c r="A15" s="177" t="s">
        <v>116</v>
      </c>
      <c r="B15" s="177" t="s">
        <v>117</v>
      </c>
      <c r="C15" s="78">
        <v>14464.36</v>
      </c>
      <c r="D15" s="78">
        <v>14464.36</v>
      </c>
      <c r="E15" s="78">
        <v>14464.36</v>
      </c>
      <c r="F15" s="78"/>
      <c r="G15" s="78"/>
      <c r="H15" s="78"/>
      <c r="I15" s="78"/>
      <c r="J15" s="78"/>
      <c r="K15" s="78"/>
      <c r="L15" s="78"/>
      <c r="M15" s="78"/>
      <c r="N15" s="78"/>
      <c r="O15" s="78"/>
    </row>
    <row r="16" ht="21" customHeight="1" spans="1:15">
      <c r="A16" s="178" t="s">
        <v>118</v>
      </c>
      <c r="B16" s="178" t="s">
        <v>117</v>
      </c>
      <c r="C16" s="78">
        <v>14464.36</v>
      </c>
      <c r="D16" s="78">
        <v>14464.36</v>
      </c>
      <c r="E16" s="78">
        <v>14464.36</v>
      </c>
      <c r="F16" s="78"/>
      <c r="G16" s="78"/>
      <c r="H16" s="78"/>
      <c r="I16" s="78"/>
      <c r="J16" s="78"/>
      <c r="K16" s="78"/>
      <c r="L16" s="78"/>
      <c r="M16" s="78"/>
      <c r="N16" s="78"/>
      <c r="O16" s="78"/>
    </row>
    <row r="17" ht="21" customHeight="1" spans="1:15">
      <c r="A17" s="56" t="s">
        <v>119</v>
      </c>
      <c r="B17" s="56" t="s">
        <v>120</v>
      </c>
      <c r="C17" s="78">
        <v>823286.45</v>
      </c>
      <c r="D17" s="78">
        <v>823286.45</v>
      </c>
      <c r="E17" s="78">
        <v>823286.45</v>
      </c>
      <c r="F17" s="78"/>
      <c r="G17" s="78"/>
      <c r="H17" s="78"/>
      <c r="I17" s="78"/>
      <c r="J17" s="78"/>
      <c r="K17" s="78"/>
      <c r="L17" s="78"/>
      <c r="M17" s="78"/>
      <c r="N17" s="78"/>
      <c r="O17" s="78"/>
    </row>
    <row r="18" ht="21" customHeight="1" spans="1:15">
      <c r="A18" s="177" t="s">
        <v>121</v>
      </c>
      <c r="B18" s="177" t="s">
        <v>122</v>
      </c>
      <c r="C18" s="78">
        <v>823286.45</v>
      </c>
      <c r="D18" s="78">
        <v>823286.45</v>
      </c>
      <c r="E18" s="78">
        <v>823286.45</v>
      </c>
      <c r="F18" s="78"/>
      <c r="G18" s="78"/>
      <c r="H18" s="78"/>
      <c r="I18" s="78"/>
      <c r="J18" s="78"/>
      <c r="K18" s="78"/>
      <c r="L18" s="78"/>
      <c r="M18" s="78"/>
      <c r="N18" s="78"/>
      <c r="O18" s="78"/>
    </row>
    <row r="19" ht="21" customHeight="1" spans="1:15">
      <c r="A19" s="178" t="s">
        <v>123</v>
      </c>
      <c r="B19" s="178" t="s">
        <v>124</v>
      </c>
      <c r="C19" s="78">
        <v>452148.12</v>
      </c>
      <c r="D19" s="78">
        <v>452148.12</v>
      </c>
      <c r="E19" s="78">
        <v>452148.12</v>
      </c>
      <c r="F19" s="78"/>
      <c r="G19" s="78"/>
      <c r="H19" s="78"/>
      <c r="I19" s="78"/>
      <c r="J19" s="78"/>
      <c r="K19" s="78"/>
      <c r="L19" s="78"/>
      <c r="M19" s="78"/>
      <c r="N19" s="78"/>
      <c r="O19" s="78"/>
    </row>
    <row r="20" ht="21" customHeight="1" spans="1:15">
      <c r="A20" s="178" t="s">
        <v>125</v>
      </c>
      <c r="B20" s="178" t="s">
        <v>126</v>
      </c>
      <c r="C20" s="78">
        <v>76052.19</v>
      </c>
      <c r="D20" s="78">
        <v>76052.19</v>
      </c>
      <c r="E20" s="78">
        <v>76052.19</v>
      </c>
      <c r="F20" s="78"/>
      <c r="G20" s="78"/>
      <c r="H20" s="78"/>
      <c r="I20" s="78"/>
      <c r="J20" s="78"/>
      <c r="K20" s="78"/>
      <c r="L20" s="78"/>
      <c r="M20" s="78"/>
      <c r="N20" s="78"/>
      <c r="O20" s="78"/>
    </row>
    <row r="21" ht="21" customHeight="1" spans="1:15">
      <c r="A21" s="178" t="s">
        <v>127</v>
      </c>
      <c r="B21" s="178" t="s">
        <v>128</v>
      </c>
      <c r="C21" s="78">
        <v>259990.3</v>
      </c>
      <c r="D21" s="78">
        <v>259990.3</v>
      </c>
      <c r="E21" s="78">
        <v>259990.3</v>
      </c>
      <c r="F21" s="78"/>
      <c r="G21" s="78"/>
      <c r="H21" s="78"/>
      <c r="I21" s="78"/>
      <c r="J21" s="78"/>
      <c r="K21" s="78"/>
      <c r="L21" s="78"/>
      <c r="M21" s="78"/>
      <c r="N21" s="78"/>
      <c r="O21" s="78"/>
    </row>
    <row r="22" ht="21" customHeight="1" spans="1:15">
      <c r="A22" s="178" t="s">
        <v>129</v>
      </c>
      <c r="B22" s="178" t="s">
        <v>130</v>
      </c>
      <c r="C22" s="78">
        <v>35095.84</v>
      </c>
      <c r="D22" s="78">
        <v>35095.84</v>
      </c>
      <c r="E22" s="78">
        <v>35095.84</v>
      </c>
      <c r="F22" s="78"/>
      <c r="G22" s="78"/>
      <c r="H22" s="78"/>
      <c r="I22" s="78"/>
      <c r="J22" s="78"/>
      <c r="K22" s="78"/>
      <c r="L22" s="78"/>
      <c r="M22" s="78"/>
      <c r="N22" s="78"/>
      <c r="O22" s="78"/>
    </row>
    <row r="23" ht="21" customHeight="1" spans="1:15">
      <c r="A23" s="56" t="s">
        <v>131</v>
      </c>
      <c r="B23" s="56" t="s">
        <v>132</v>
      </c>
      <c r="C23" s="78">
        <v>762432.72</v>
      </c>
      <c r="D23" s="78">
        <v>762432.72</v>
      </c>
      <c r="E23" s="78">
        <v>762432.72</v>
      </c>
      <c r="F23" s="78"/>
      <c r="G23" s="78"/>
      <c r="H23" s="78"/>
      <c r="I23" s="78"/>
      <c r="J23" s="78"/>
      <c r="K23" s="78"/>
      <c r="L23" s="78"/>
      <c r="M23" s="78"/>
      <c r="N23" s="78"/>
      <c r="O23" s="78"/>
    </row>
    <row r="24" ht="21" customHeight="1" spans="1:15">
      <c r="A24" s="177" t="s">
        <v>133</v>
      </c>
      <c r="B24" s="177" t="s">
        <v>134</v>
      </c>
      <c r="C24" s="78">
        <v>762432.72</v>
      </c>
      <c r="D24" s="78">
        <v>762432.72</v>
      </c>
      <c r="E24" s="78">
        <v>762432.72</v>
      </c>
      <c r="F24" s="78"/>
      <c r="G24" s="78"/>
      <c r="H24" s="78"/>
      <c r="I24" s="78"/>
      <c r="J24" s="78"/>
      <c r="K24" s="78"/>
      <c r="L24" s="78"/>
      <c r="M24" s="78"/>
      <c r="N24" s="78"/>
      <c r="O24" s="78"/>
    </row>
    <row r="25" ht="21" customHeight="1" spans="1:15">
      <c r="A25" s="178" t="s">
        <v>135</v>
      </c>
      <c r="B25" s="178" t="s">
        <v>136</v>
      </c>
      <c r="C25" s="78">
        <v>762432.72</v>
      </c>
      <c r="D25" s="78">
        <v>762432.72</v>
      </c>
      <c r="E25" s="78">
        <v>762432.72</v>
      </c>
      <c r="F25" s="78"/>
      <c r="G25" s="78"/>
      <c r="H25" s="78"/>
      <c r="I25" s="78"/>
      <c r="J25" s="78"/>
      <c r="K25" s="78"/>
      <c r="L25" s="78"/>
      <c r="M25" s="78"/>
      <c r="N25" s="78"/>
      <c r="O25" s="78"/>
    </row>
    <row r="26" ht="21" customHeight="1" spans="1:15">
      <c r="A26" s="179" t="s">
        <v>55</v>
      </c>
      <c r="B26" s="34"/>
      <c r="C26" s="78">
        <v>15826709.53</v>
      </c>
      <c r="D26" s="78">
        <v>15826709.53</v>
      </c>
      <c r="E26" s="78">
        <v>10344549.53</v>
      </c>
      <c r="F26" s="78">
        <v>5482160</v>
      </c>
      <c r="G26" s="78"/>
      <c r="H26" s="78"/>
      <c r="I26" s="78"/>
      <c r="J26" s="78"/>
      <c r="K26" s="78"/>
      <c r="L26" s="78"/>
      <c r="M26" s="78"/>
      <c r="N26" s="78"/>
      <c r="O26" s="78"/>
    </row>
  </sheetData>
  <mergeCells count="12">
    <mergeCell ref="A1:O1"/>
    <mergeCell ref="A2:O2"/>
    <mergeCell ref="A3:B3"/>
    <mergeCell ref="D4:F4"/>
    <mergeCell ref="J4:O4"/>
    <mergeCell ref="A26:B26"/>
    <mergeCell ref="A4:A5"/>
    <mergeCell ref="B4:B5"/>
    <mergeCell ref="C4:C5"/>
    <mergeCell ref="G4:G5"/>
    <mergeCell ref="H4:H5"/>
    <mergeCell ref="I4:I5"/>
  </mergeCells>
  <pageMargins left="0.75" right="0.75" top="1" bottom="1" header="0.5" footer="0.5"/>
  <pageSetup paperSize="9" scale="47"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B11" sqref="B11"/>
    </sheetView>
  </sheetViews>
  <sheetFormatPr defaultColWidth="8.575" defaultRowHeight="12.75" customHeight="1" outlineLevelCol="3"/>
  <cols>
    <col min="1" max="1" width="29.5" customWidth="1"/>
    <col min="2" max="2" width="24.875" customWidth="1"/>
    <col min="3" max="3" width="28.5" customWidth="1"/>
    <col min="4" max="4" width="25.25" customWidth="1"/>
  </cols>
  <sheetData>
    <row r="1" ht="15" customHeight="1" spans="1:4">
      <c r="A1" s="42"/>
      <c r="B1" s="46"/>
      <c r="C1" s="46"/>
      <c r="D1" s="46" t="s">
        <v>137</v>
      </c>
    </row>
    <row r="2" ht="41.25" customHeight="1" spans="1:1">
      <c r="A2" s="41" t="str">
        <f>"2025"&amp;"年部门财政拨款收支预算总表"</f>
        <v>2025年部门财政拨款收支预算总表</v>
      </c>
    </row>
    <row r="3" ht="17.25" customHeight="1" spans="1:4">
      <c r="A3" s="44" t="str">
        <f>"单位名称："&amp;"嵩明县人民政府办公室"</f>
        <v>单位名称：嵩明县人民政府办公室</v>
      </c>
      <c r="B3" s="162"/>
      <c r="D3" s="46" t="s">
        <v>1</v>
      </c>
    </row>
    <row r="4" ht="17.25" customHeight="1" spans="1:4">
      <c r="A4" s="163" t="s">
        <v>2</v>
      </c>
      <c r="B4" s="164"/>
      <c r="C4" s="163" t="s">
        <v>3</v>
      </c>
      <c r="D4" s="164"/>
    </row>
    <row r="5" ht="18.75" customHeight="1" spans="1:4">
      <c r="A5" s="163" t="s">
        <v>4</v>
      </c>
      <c r="B5" s="163" t="s">
        <v>5</v>
      </c>
      <c r="C5" s="163" t="s">
        <v>6</v>
      </c>
      <c r="D5" s="163" t="s">
        <v>5</v>
      </c>
    </row>
    <row r="6" ht="16.5" customHeight="1" spans="1:4">
      <c r="A6" s="165" t="s">
        <v>138</v>
      </c>
      <c r="B6" s="78">
        <v>15826709.53</v>
      </c>
      <c r="C6" s="165" t="s">
        <v>139</v>
      </c>
      <c r="D6" s="109">
        <v>15826709.53</v>
      </c>
    </row>
    <row r="7" ht="16.5" customHeight="1" spans="1:4">
      <c r="A7" s="165" t="s">
        <v>140</v>
      </c>
      <c r="B7" s="78">
        <v>15826709.53</v>
      </c>
      <c r="C7" s="165" t="s">
        <v>141</v>
      </c>
      <c r="D7" s="109">
        <v>12813356</v>
      </c>
    </row>
    <row r="8" ht="16.5" customHeight="1" spans="1:4">
      <c r="A8" s="165" t="s">
        <v>142</v>
      </c>
      <c r="B8" s="78"/>
      <c r="C8" s="165" t="s">
        <v>143</v>
      </c>
      <c r="D8" s="109"/>
    </row>
    <row r="9" ht="16.5" customHeight="1" spans="1:4">
      <c r="A9" s="165" t="s">
        <v>144</v>
      </c>
      <c r="B9" s="78"/>
      <c r="C9" s="165" t="s">
        <v>145</v>
      </c>
      <c r="D9" s="109"/>
    </row>
    <row r="10" ht="16.5" customHeight="1" spans="1:4">
      <c r="A10" s="165" t="s">
        <v>146</v>
      </c>
      <c r="B10" s="78"/>
      <c r="C10" s="165" t="s">
        <v>147</v>
      </c>
      <c r="D10" s="109"/>
    </row>
    <row r="11" ht="16.5" customHeight="1" spans="1:4">
      <c r="A11" s="165" t="s">
        <v>140</v>
      </c>
      <c r="B11" s="78"/>
      <c r="C11" s="165" t="s">
        <v>148</v>
      </c>
      <c r="D11" s="109"/>
    </row>
    <row r="12" ht="16.5" customHeight="1" spans="1:4">
      <c r="A12" s="147" t="s">
        <v>142</v>
      </c>
      <c r="B12" s="78"/>
      <c r="C12" s="69" t="s">
        <v>149</v>
      </c>
      <c r="D12" s="109"/>
    </row>
    <row r="13" ht="16.5" customHeight="1" spans="1:4">
      <c r="A13" s="147" t="s">
        <v>144</v>
      </c>
      <c r="B13" s="78"/>
      <c r="C13" s="69" t="s">
        <v>150</v>
      </c>
      <c r="D13" s="109"/>
    </row>
    <row r="14" ht="16.5" customHeight="1" spans="1:4">
      <c r="A14" s="166"/>
      <c r="B14" s="78"/>
      <c r="C14" s="69" t="s">
        <v>151</v>
      </c>
      <c r="D14" s="109">
        <v>1427634.36</v>
      </c>
    </row>
    <row r="15" ht="16.5" customHeight="1" spans="1:4">
      <c r="A15" s="166"/>
      <c r="B15" s="78"/>
      <c r="C15" s="69" t="s">
        <v>152</v>
      </c>
      <c r="D15" s="109">
        <v>823286.45</v>
      </c>
    </row>
    <row r="16" ht="16.5" customHeight="1" spans="1:4">
      <c r="A16" s="166"/>
      <c r="B16" s="78"/>
      <c r="C16" s="69" t="s">
        <v>153</v>
      </c>
      <c r="D16" s="109"/>
    </row>
    <row r="17" ht="16.5" customHeight="1" spans="1:4">
      <c r="A17" s="166"/>
      <c r="B17" s="78"/>
      <c r="C17" s="69" t="s">
        <v>154</v>
      </c>
      <c r="D17" s="109"/>
    </row>
    <row r="18" ht="16.5" customHeight="1" spans="1:4">
      <c r="A18" s="166"/>
      <c r="B18" s="78"/>
      <c r="C18" s="69" t="s">
        <v>155</v>
      </c>
      <c r="D18" s="109"/>
    </row>
    <row r="19" ht="16.5" customHeight="1" spans="1:4">
      <c r="A19" s="166"/>
      <c r="B19" s="78"/>
      <c r="C19" s="69" t="s">
        <v>156</v>
      </c>
      <c r="D19" s="109"/>
    </row>
    <row r="20" ht="16.5" customHeight="1" spans="1:4">
      <c r="A20" s="166"/>
      <c r="B20" s="78"/>
      <c r="C20" s="69" t="s">
        <v>157</v>
      </c>
      <c r="D20" s="109"/>
    </row>
    <row r="21" ht="16.5" customHeight="1" spans="1:4">
      <c r="A21" s="166"/>
      <c r="B21" s="78"/>
      <c r="C21" s="69" t="s">
        <v>158</v>
      </c>
      <c r="D21" s="109"/>
    </row>
    <row r="22" ht="16.5" customHeight="1" spans="1:4">
      <c r="A22" s="166"/>
      <c r="B22" s="78"/>
      <c r="C22" s="69" t="s">
        <v>159</v>
      </c>
      <c r="D22" s="109"/>
    </row>
    <row r="23" ht="16.5" customHeight="1" spans="1:4">
      <c r="A23" s="166"/>
      <c r="B23" s="78"/>
      <c r="C23" s="69" t="s">
        <v>160</v>
      </c>
      <c r="D23" s="109"/>
    </row>
    <row r="24" ht="16.5" customHeight="1" spans="1:4">
      <c r="A24" s="166"/>
      <c r="B24" s="78"/>
      <c r="C24" s="69" t="s">
        <v>161</v>
      </c>
      <c r="D24" s="109"/>
    </row>
    <row r="25" ht="16.5" customHeight="1" spans="1:4">
      <c r="A25" s="166"/>
      <c r="B25" s="78"/>
      <c r="C25" s="69" t="s">
        <v>162</v>
      </c>
      <c r="D25" s="109">
        <v>762432.72</v>
      </c>
    </row>
    <row r="26" ht="16.5" customHeight="1" spans="1:4">
      <c r="A26" s="166"/>
      <c r="B26" s="78"/>
      <c r="C26" s="69" t="s">
        <v>163</v>
      </c>
      <c r="D26" s="109"/>
    </row>
    <row r="27" ht="16.5" customHeight="1" spans="1:4">
      <c r="A27" s="166"/>
      <c r="B27" s="78"/>
      <c r="C27" s="69" t="s">
        <v>164</v>
      </c>
      <c r="D27" s="109"/>
    </row>
    <row r="28" ht="16.5" customHeight="1" spans="1:4">
      <c r="A28" s="166"/>
      <c r="B28" s="78"/>
      <c r="C28" s="69" t="s">
        <v>165</v>
      </c>
      <c r="D28" s="109"/>
    </row>
    <row r="29" ht="16.5" customHeight="1" spans="1:4">
      <c r="A29" s="166"/>
      <c r="B29" s="78"/>
      <c r="C29" s="69" t="s">
        <v>166</v>
      </c>
      <c r="D29" s="109"/>
    </row>
    <row r="30" ht="16.5" customHeight="1" spans="1:4">
      <c r="A30" s="166"/>
      <c r="B30" s="78"/>
      <c r="C30" s="69" t="s">
        <v>167</v>
      </c>
      <c r="D30" s="109"/>
    </row>
    <row r="31" ht="16.5" customHeight="1" spans="1:4">
      <c r="A31" s="166"/>
      <c r="B31" s="78"/>
      <c r="C31" s="147" t="s">
        <v>168</v>
      </c>
      <c r="D31" s="109"/>
    </row>
    <row r="32" ht="16.5" customHeight="1" spans="1:4">
      <c r="A32" s="166"/>
      <c r="B32" s="78"/>
      <c r="C32" s="147" t="s">
        <v>169</v>
      </c>
      <c r="D32" s="109"/>
    </row>
    <row r="33" ht="16.5" customHeight="1" spans="1:4">
      <c r="A33" s="166"/>
      <c r="B33" s="78"/>
      <c r="C33" s="29" t="s">
        <v>170</v>
      </c>
      <c r="D33" s="109"/>
    </row>
    <row r="34" ht="15" customHeight="1" spans="1:4">
      <c r="A34" s="167" t="s">
        <v>50</v>
      </c>
      <c r="B34" s="168">
        <v>15826709.53</v>
      </c>
      <c r="C34" s="167" t="s">
        <v>51</v>
      </c>
      <c r="D34" s="168">
        <v>15826709.53</v>
      </c>
    </row>
  </sheetData>
  <mergeCells count="4">
    <mergeCell ref="A2:D2"/>
    <mergeCell ref="A3:B3"/>
    <mergeCell ref="A4:B4"/>
    <mergeCell ref="C4:D4"/>
  </mergeCells>
  <pageMargins left="0.75" right="0.75" top="1" bottom="1" header="0.5" footer="0.5"/>
  <pageSetup paperSize="9" scale="76"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workbookViewId="0">
      <selection activeCell="B12" sqref="B12"/>
    </sheetView>
  </sheetViews>
  <sheetFormatPr defaultColWidth="9.14166666666667" defaultRowHeight="14.25" customHeight="1" outlineLevelCol="6"/>
  <cols>
    <col min="1" max="1" width="17.625" customWidth="1"/>
    <col min="2" max="2" width="33.125" customWidth="1"/>
    <col min="3" max="3" width="14.25" customWidth="1"/>
    <col min="4" max="4" width="13.625" customWidth="1"/>
    <col min="5" max="5" width="14.75" customWidth="1"/>
    <col min="6" max="6" width="15.375" customWidth="1"/>
    <col min="7" max="7" width="15.5" customWidth="1"/>
  </cols>
  <sheetData>
    <row r="1" customHeight="1" spans="4:7">
      <c r="D1" s="137"/>
      <c r="F1" s="71"/>
      <c r="G1" s="142" t="s">
        <v>171</v>
      </c>
    </row>
    <row r="2" ht="41.25" customHeight="1" spans="1:7">
      <c r="A2" s="125" t="str">
        <f>"2025"&amp;"年一般公共预算支出预算表（按功能科目分类）"</f>
        <v>2025年一般公共预算支出预算表（按功能科目分类）</v>
      </c>
      <c r="B2" s="125"/>
      <c r="C2" s="125"/>
      <c r="D2" s="125"/>
      <c r="E2" s="125"/>
      <c r="F2" s="125"/>
      <c r="G2" s="125"/>
    </row>
    <row r="3" ht="18" customHeight="1" spans="1:7">
      <c r="A3" s="4" t="str">
        <f>"单位名称："&amp;"嵩明县人民政府办公室"</f>
        <v>单位名称：嵩明县人民政府办公室</v>
      </c>
      <c r="F3" s="122"/>
      <c r="G3" s="142" t="s">
        <v>1</v>
      </c>
    </row>
    <row r="4" ht="20.25" customHeight="1" spans="1:7">
      <c r="A4" s="158" t="s">
        <v>172</v>
      </c>
      <c r="B4" s="159"/>
      <c r="C4" s="126" t="s">
        <v>55</v>
      </c>
      <c r="D4" s="150" t="s">
        <v>78</v>
      </c>
      <c r="E4" s="11"/>
      <c r="F4" s="12"/>
      <c r="G4" s="139" t="s">
        <v>79</v>
      </c>
    </row>
    <row r="5" ht="20.25" customHeight="1" spans="1:7">
      <c r="A5" s="160" t="s">
        <v>75</v>
      </c>
      <c r="B5" s="160" t="s">
        <v>76</v>
      </c>
      <c r="C5" s="18"/>
      <c r="D5" s="131" t="s">
        <v>57</v>
      </c>
      <c r="E5" s="131" t="s">
        <v>173</v>
      </c>
      <c r="F5" s="131" t="s">
        <v>174</v>
      </c>
      <c r="G5" s="141"/>
    </row>
    <row r="6" ht="15" customHeight="1" spans="1:7">
      <c r="A6" s="59" t="s">
        <v>85</v>
      </c>
      <c r="B6" s="59" t="s">
        <v>86</v>
      </c>
      <c r="C6" s="59" t="s">
        <v>87</v>
      </c>
      <c r="D6" s="59" t="s">
        <v>88</v>
      </c>
      <c r="E6" s="59" t="s">
        <v>89</v>
      </c>
      <c r="F6" s="59" t="s">
        <v>90</v>
      </c>
      <c r="G6" s="59" t="s">
        <v>91</v>
      </c>
    </row>
    <row r="7" ht="18" customHeight="1" spans="1:7">
      <c r="A7" s="29" t="s">
        <v>100</v>
      </c>
      <c r="B7" s="29" t="s">
        <v>101</v>
      </c>
      <c r="C7" s="78">
        <v>12813356</v>
      </c>
      <c r="D7" s="78">
        <v>7331196</v>
      </c>
      <c r="E7" s="78">
        <v>5734420</v>
      </c>
      <c r="F7" s="78">
        <v>1596776</v>
      </c>
      <c r="G7" s="78">
        <v>5482160</v>
      </c>
    </row>
    <row r="8" ht="18" customHeight="1" spans="1:7">
      <c r="A8" s="135" t="s">
        <v>102</v>
      </c>
      <c r="B8" s="135" t="s">
        <v>103</v>
      </c>
      <c r="C8" s="78">
        <v>12813356</v>
      </c>
      <c r="D8" s="78">
        <v>7331196</v>
      </c>
      <c r="E8" s="78">
        <v>5734420</v>
      </c>
      <c r="F8" s="78">
        <v>1596776</v>
      </c>
      <c r="G8" s="78">
        <v>5482160</v>
      </c>
    </row>
    <row r="9" ht="18" customHeight="1" spans="1:7">
      <c r="A9" s="136" t="s">
        <v>104</v>
      </c>
      <c r="B9" s="136" t="s">
        <v>105</v>
      </c>
      <c r="C9" s="78">
        <v>9098350</v>
      </c>
      <c r="D9" s="78">
        <v>5473350</v>
      </c>
      <c r="E9" s="78">
        <v>4665918</v>
      </c>
      <c r="F9" s="78">
        <v>807432</v>
      </c>
      <c r="G9" s="78">
        <v>3625000</v>
      </c>
    </row>
    <row r="10" ht="18" customHeight="1" spans="1:7">
      <c r="A10" s="136" t="s">
        <v>106</v>
      </c>
      <c r="B10" s="136" t="s">
        <v>107</v>
      </c>
      <c r="C10" s="78">
        <v>3715006</v>
      </c>
      <c r="D10" s="78">
        <v>1857846</v>
      </c>
      <c r="E10" s="78">
        <v>1068502</v>
      </c>
      <c r="F10" s="78">
        <v>789344</v>
      </c>
      <c r="G10" s="78">
        <v>1857160</v>
      </c>
    </row>
    <row r="11" ht="18" customHeight="1" spans="1:7">
      <c r="A11" s="29" t="s">
        <v>108</v>
      </c>
      <c r="B11" s="29" t="s">
        <v>109</v>
      </c>
      <c r="C11" s="78">
        <v>1427634.36</v>
      </c>
      <c r="D11" s="78">
        <v>1427634.36</v>
      </c>
      <c r="E11" s="78">
        <v>1402634.36</v>
      </c>
      <c r="F11" s="78">
        <v>25000</v>
      </c>
      <c r="G11" s="78"/>
    </row>
    <row r="12" ht="18" customHeight="1" spans="1:7">
      <c r="A12" s="135" t="s">
        <v>110</v>
      </c>
      <c r="B12" s="135" t="s">
        <v>111</v>
      </c>
      <c r="C12" s="78">
        <v>1413170</v>
      </c>
      <c r="D12" s="78">
        <v>1413170</v>
      </c>
      <c r="E12" s="78">
        <v>1388170</v>
      </c>
      <c r="F12" s="78">
        <v>25000</v>
      </c>
      <c r="G12" s="78"/>
    </row>
    <row r="13" ht="18" customHeight="1" spans="1:7">
      <c r="A13" s="136" t="s">
        <v>112</v>
      </c>
      <c r="B13" s="136" t="s">
        <v>113</v>
      </c>
      <c r="C13" s="78">
        <v>564305</v>
      </c>
      <c r="D13" s="78">
        <v>564305</v>
      </c>
      <c r="E13" s="78">
        <v>539305</v>
      </c>
      <c r="F13" s="78">
        <v>25000</v>
      </c>
      <c r="G13" s="78"/>
    </row>
    <row r="14" ht="18" customHeight="1" spans="1:7">
      <c r="A14" s="136" t="s">
        <v>114</v>
      </c>
      <c r="B14" s="136" t="s">
        <v>115</v>
      </c>
      <c r="C14" s="78">
        <v>848865</v>
      </c>
      <c r="D14" s="78">
        <v>848865</v>
      </c>
      <c r="E14" s="78">
        <v>848865</v>
      </c>
      <c r="F14" s="78"/>
      <c r="G14" s="78"/>
    </row>
    <row r="15" ht="18" customHeight="1" spans="1:7">
      <c r="A15" s="135" t="s">
        <v>116</v>
      </c>
      <c r="B15" s="135" t="s">
        <v>117</v>
      </c>
      <c r="C15" s="78">
        <v>14464.36</v>
      </c>
      <c r="D15" s="78">
        <v>14464.36</v>
      </c>
      <c r="E15" s="78">
        <v>14464.36</v>
      </c>
      <c r="F15" s="78"/>
      <c r="G15" s="78"/>
    </row>
    <row r="16" ht="18" customHeight="1" spans="1:7">
      <c r="A16" s="136" t="s">
        <v>118</v>
      </c>
      <c r="B16" s="136" t="s">
        <v>117</v>
      </c>
      <c r="C16" s="78">
        <v>14464.36</v>
      </c>
      <c r="D16" s="78">
        <v>14464.36</v>
      </c>
      <c r="E16" s="78">
        <v>14464.36</v>
      </c>
      <c r="F16" s="78"/>
      <c r="G16" s="78"/>
    </row>
    <row r="17" ht="18" customHeight="1" spans="1:7">
      <c r="A17" s="29" t="s">
        <v>119</v>
      </c>
      <c r="B17" s="29" t="s">
        <v>120</v>
      </c>
      <c r="C17" s="78">
        <v>823286.45</v>
      </c>
      <c r="D17" s="78">
        <v>823286.45</v>
      </c>
      <c r="E17" s="78">
        <v>823286.45</v>
      </c>
      <c r="F17" s="78"/>
      <c r="G17" s="78"/>
    </row>
    <row r="18" ht="18" customHeight="1" spans="1:7">
      <c r="A18" s="135" t="s">
        <v>121</v>
      </c>
      <c r="B18" s="135" t="s">
        <v>122</v>
      </c>
      <c r="C18" s="78">
        <v>823286.45</v>
      </c>
      <c r="D18" s="78">
        <v>823286.45</v>
      </c>
      <c r="E18" s="78">
        <v>823286.45</v>
      </c>
      <c r="F18" s="78"/>
      <c r="G18" s="78"/>
    </row>
    <row r="19" ht="18" customHeight="1" spans="1:7">
      <c r="A19" s="136" t="s">
        <v>123</v>
      </c>
      <c r="B19" s="136" t="s">
        <v>124</v>
      </c>
      <c r="C19" s="78">
        <v>452148.12</v>
      </c>
      <c r="D19" s="78">
        <v>452148.12</v>
      </c>
      <c r="E19" s="78">
        <v>452148.12</v>
      </c>
      <c r="F19" s="78"/>
      <c r="G19" s="78"/>
    </row>
    <row r="20" ht="18" customHeight="1" spans="1:7">
      <c r="A20" s="136" t="s">
        <v>125</v>
      </c>
      <c r="B20" s="136" t="s">
        <v>126</v>
      </c>
      <c r="C20" s="78">
        <v>76052.19</v>
      </c>
      <c r="D20" s="78">
        <v>76052.19</v>
      </c>
      <c r="E20" s="78">
        <v>76052.19</v>
      </c>
      <c r="F20" s="78"/>
      <c r="G20" s="78"/>
    </row>
    <row r="21" ht="18" customHeight="1" spans="1:7">
      <c r="A21" s="136" t="s">
        <v>127</v>
      </c>
      <c r="B21" s="136" t="s">
        <v>128</v>
      </c>
      <c r="C21" s="78">
        <v>259990.3</v>
      </c>
      <c r="D21" s="78">
        <v>259990.3</v>
      </c>
      <c r="E21" s="78">
        <v>259990.3</v>
      </c>
      <c r="F21" s="78"/>
      <c r="G21" s="78"/>
    </row>
    <row r="22" ht="18" customHeight="1" spans="1:7">
      <c r="A22" s="136" t="s">
        <v>129</v>
      </c>
      <c r="B22" s="136" t="s">
        <v>130</v>
      </c>
      <c r="C22" s="78">
        <v>35095.84</v>
      </c>
      <c r="D22" s="78">
        <v>35095.84</v>
      </c>
      <c r="E22" s="78">
        <v>35095.84</v>
      </c>
      <c r="F22" s="78"/>
      <c r="G22" s="78"/>
    </row>
    <row r="23" ht="18" customHeight="1" spans="1:7">
      <c r="A23" s="29" t="s">
        <v>131</v>
      </c>
      <c r="B23" s="29" t="s">
        <v>132</v>
      </c>
      <c r="C23" s="78">
        <v>762432.72</v>
      </c>
      <c r="D23" s="78">
        <v>762432.72</v>
      </c>
      <c r="E23" s="78">
        <v>762432.72</v>
      </c>
      <c r="F23" s="78"/>
      <c r="G23" s="78"/>
    </row>
    <row r="24" ht="18" customHeight="1" spans="1:7">
      <c r="A24" s="135" t="s">
        <v>133</v>
      </c>
      <c r="B24" s="135" t="s">
        <v>134</v>
      </c>
      <c r="C24" s="78">
        <v>762432.72</v>
      </c>
      <c r="D24" s="78">
        <v>762432.72</v>
      </c>
      <c r="E24" s="78">
        <v>762432.72</v>
      </c>
      <c r="F24" s="78"/>
      <c r="G24" s="78"/>
    </row>
    <row r="25" ht="18" customHeight="1" spans="1:7">
      <c r="A25" s="136" t="s">
        <v>135</v>
      </c>
      <c r="B25" s="136" t="s">
        <v>136</v>
      </c>
      <c r="C25" s="78">
        <v>762432.72</v>
      </c>
      <c r="D25" s="78">
        <v>762432.72</v>
      </c>
      <c r="E25" s="78">
        <v>762432.72</v>
      </c>
      <c r="F25" s="78"/>
      <c r="G25" s="78"/>
    </row>
    <row r="26" ht="18" customHeight="1" spans="1:7">
      <c r="A26" s="77" t="s">
        <v>175</v>
      </c>
      <c r="B26" s="161" t="s">
        <v>175</v>
      </c>
      <c r="C26" s="78">
        <v>15826709.53</v>
      </c>
      <c r="D26" s="78">
        <v>10344549.53</v>
      </c>
      <c r="E26" s="78">
        <v>8722773.53</v>
      </c>
      <c r="F26" s="78">
        <v>1621776</v>
      </c>
      <c r="G26" s="78">
        <v>5482160</v>
      </c>
    </row>
  </sheetData>
  <mergeCells count="6">
    <mergeCell ref="A2:G2"/>
    <mergeCell ref="A4:B4"/>
    <mergeCell ref="D4:F4"/>
    <mergeCell ref="A26:B26"/>
    <mergeCell ref="C4:C5"/>
    <mergeCell ref="G4:G5"/>
  </mergeCells>
  <pageMargins left="0.75" right="0.75" top="1" bottom="1" header="0.5" footer="0.5"/>
  <pageSetup paperSize="9" scale="7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B15" sqref="B15"/>
    </sheetView>
  </sheetViews>
  <sheetFormatPr defaultColWidth="10.425" defaultRowHeight="14.25" customHeight="1" outlineLevelRow="6" outlineLevelCol="5"/>
  <cols>
    <col min="1" max="1" width="21.875" customWidth="1"/>
    <col min="2" max="2" width="22.875" customWidth="1"/>
    <col min="3" max="3" width="20.5" customWidth="1"/>
    <col min="4" max="4" width="23.125" customWidth="1"/>
    <col min="5" max="5" width="25.625" customWidth="1"/>
    <col min="6" max="6" width="24.75" customWidth="1"/>
  </cols>
  <sheetData>
    <row r="1" customHeight="1" spans="1:6">
      <c r="A1" s="43"/>
      <c r="B1" s="43"/>
      <c r="C1" s="43"/>
      <c r="D1" s="43"/>
      <c r="E1" s="42"/>
      <c r="F1" s="154" t="s">
        <v>176</v>
      </c>
    </row>
    <row r="2" ht="41.25" customHeight="1" spans="1:6">
      <c r="A2" s="155" t="str">
        <f>"2025"&amp;"年一般公共预算“三公”经费支出预算表"</f>
        <v>2025年一般公共预算“三公”经费支出预算表</v>
      </c>
      <c r="B2" s="43"/>
      <c r="C2" s="43"/>
      <c r="D2" s="43"/>
      <c r="E2" s="42"/>
      <c r="F2" s="43"/>
    </row>
    <row r="3" customHeight="1" spans="1:6">
      <c r="A3" s="110" t="str">
        <f>"单位名称："&amp;"嵩明县人民政府办公室"</f>
        <v>单位名称：嵩明县人民政府办公室</v>
      </c>
      <c r="B3" s="156"/>
      <c r="D3" s="43"/>
      <c r="E3" s="42"/>
      <c r="F3" s="64" t="s">
        <v>1</v>
      </c>
    </row>
    <row r="4" ht="27" customHeight="1" spans="1:6">
      <c r="A4" s="47" t="s">
        <v>177</v>
      </c>
      <c r="B4" s="47" t="s">
        <v>178</v>
      </c>
      <c r="C4" s="49" t="s">
        <v>179</v>
      </c>
      <c r="D4" s="47"/>
      <c r="E4" s="48"/>
      <c r="F4" s="47" t="s">
        <v>180</v>
      </c>
    </row>
    <row r="5" ht="28.5" customHeight="1" spans="1:6">
      <c r="A5" s="157"/>
      <c r="B5" s="51"/>
      <c r="C5" s="48" t="s">
        <v>57</v>
      </c>
      <c r="D5" s="48" t="s">
        <v>181</v>
      </c>
      <c r="E5" s="48" t="s">
        <v>182</v>
      </c>
      <c r="F5" s="50"/>
    </row>
    <row r="6" ht="17.25" customHeight="1" spans="1:6">
      <c r="A6" s="55" t="s">
        <v>85</v>
      </c>
      <c r="B6" s="55" t="s">
        <v>86</v>
      </c>
      <c r="C6" s="55" t="s">
        <v>87</v>
      </c>
      <c r="D6" s="55" t="s">
        <v>88</v>
      </c>
      <c r="E6" s="55" t="s">
        <v>89</v>
      </c>
      <c r="F6" s="55" t="s">
        <v>90</v>
      </c>
    </row>
    <row r="7" ht="17.25" customHeight="1" spans="1:6">
      <c r="A7" s="78">
        <v>812700</v>
      </c>
      <c r="B7" s="78"/>
      <c r="C7" s="78">
        <v>679000</v>
      </c>
      <c r="D7" s="78"/>
      <c r="E7" s="78">
        <v>679000</v>
      </c>
      <c r="F7" s="78">
        <v>133700</v>
      </c>
    </row>
  </sheetData>
  <mergeCells count="6">
    <mergeCell ref="A2:F2"/>
    <mergeCell ref="A3:B3"/>
    <mergeCell ref="C4:E4"/>
    <mergeCell ref="A4:A5"/>
    <mergeCell ref="B4:B5"/>
    <mergeCell ref="F4:F5"/>
  </mergeCells>
  <pageMargins left="0.75" right="0.75" top="1" bottom="1" header="0.5" footer="0.5"/>
  <pageSetup paperSize="9" scale="95"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63"/>
  <sheetViews>
    <sheetView showZeros="0" topLeftCell="A51" workbookViewId="0">
      <selection activeCell="C12" sqref="C12"/>
    </sheetView>
  </sheetViews>
  <sheetFormatPr defaultColWidth="9.14166666666667" defaultRowHeight="14.25" customHeight="1"/>
  <cols>
    <col min="1" max="1" width="17.625" customWidth="1"/>
    <col min="2" max="2" width="18.75" customWidth="1"/>
    <col min="3" max="3" width="18.125" customWidth="1"/>
    <col min="4" max="4" width="14.375" customWidth="1"/>
    <col min="5" max="5" width="10.1416666666667" customWidth="1"/>
    <col min="6" max="6" width="26.25" customWidth="1"/>
    <col min="7" max="7" width="10.2833333333333" customWidth="1"/>
    <col min="8" max="8" width="23" customWidth="1"/>
    <col min="9" max="9" width="12.875" customWidth="1"/>
    <col min="10" max="10" width="12.625" customWidth="1"/>
    <col min="11" max="11" width="14.75" customWidth="1"/>
    <col min="12" max="12" width="13.375" customWidth="1"/>
    <col min="13" max="13" width="13.75" customWidth="1"/>
    <col min="14" max="14" width="15" customWidth="1"/>
    <col min="15" max="15" width="13.875" customWidth="1"/>
    <col min="16" max="16" width="11" customWidth="1"/>
    <col min="17" max="17" width="13.25" customWidth="1"/>
    <col min="18" max="19" width="13.375" customWidth="1"/>
    <col min="20" max="20" width="12.5" customWidth="1"/>
    <col min="21" max="21" width="12.375" customWidth="1"/>
    <col min="22" max="22" width="13.125" customWidth="1"/>
    <col min="23" max="23" width="11.375" customWidth="1"/>
    <col min="24" max="24" width="12.875" customWidth="1"/>
  </cols>
  <sheetData>
    <row r="1" ht="13.5" customHeight="1" spans="2:24">
      <c r="B1" s="137"/>
      <c r="C1" s="143"/>
      <c r="E1" s="144"/>
      <c r="F1" s="144"/>
      <c r="G1" s="144"/>
      <c r="H1" s="144"/>
      <c r="I1" s="80"/>
      <c r="J1" s="80"/>
      <c r="K1" s="80"/>
      <c r="L1" s="80"/>
      <c r="M1" s="80"/>
      <c r="N1" s="80"/>
      <c r="R1" s="80"/>
      <c r="V1" s="143"/>
      <c r="X1" s="2" t="s">
        <v>183</v>
      </c>
    </row>
    <row r="2" ht="45.75" customHeight="1" spans="1:24">
      <c r="A2" s="66" t="str">
        <f>"2025"&amp;"年部门基本支出预算表"</f>
        <v>2025年部门基本支出预算表</v>
      </c>
      <c r="B2" s="3"/>
      <c r="C2" s="66"/>
      <c r="D2" s="66"/>
      <c r="E2" s="66"/>
      <c r="F2" s="66"/>
      <c r="G2" s="66"/>
      <c r="H2" s="66"/>
      <c r="I2" s="66"/>
      <c r="J2" s="66"/>
      <c r="K2" s="66"/>
      <c r="L2" s="66"/>
      <c r="M2" s="66"/>
      <c r="N2" s="66"/>
      <c r="O2" s="3"/>
      <c r="P2" s="3"/>
      <c r="Q2" s="3"/>
      <c r="R2" s="66"/>
      <c r="S2" s="66"/>
      <c r="T2" s="66"/>
      <c r="U2" s="66"/>
      <c r="V2" s="66"/>
      <c r="W2" s="66"/>
      <c r="X2" s="66"/>
    </row>
    <row r="3" ht="18.75" customHeight="1" spans="1:24">
      <c r="A3" s="4" t="str">
        <f>"单位名称："&amp;"嵩明县人民政府办公室"</f>
        <v>单位名称：嵩明县人民政府办公室</v>
      </c>
      <c r="B3" s="5"/>
      <c r="C3" s="145"/>
      <c r="D3" s="145"/>
      <c r="E3" s="145"/>
      <c r="F3" s="145"/>
      <c r="G3" s="145"/>
      <c r="H3" s="145"/>
      <c r="I3" s="82"/>
      <c r="J3" s="82"/>
      <c r="K3" s="82"/>
      <c r="L3" s="82"/>
      <c r="M3" s="82"/>
      <c r="N3" s="82"/>
      <c r="O3" s="6"/>
      <c r="P3" s="6"/>
      <c r="Q3" s="6"/>
      <c r="R3" s="82"/>
      <c r="V3" s="143"/>
      <c r="X3" s="2" t="s">
        <v>1</v>
      </c>
    </row>
    <row r="4" ht="18" customHeight="1" spans="1:24">
      <c r="A4" s="8" t="s">
        <v>184</v>
      </c>
      <c r="B4" s="8" t="s">
        <v>185</v>
      </c>
      <c r="C4" s="8" t="s">
        <v>186</v>
      </c>
      <c r="D4" s="8" t="s">
        <v>187</v>
      </c>
      <c r="E4" s="8" t="s">
        <v>188</v>
      </c>
      <c r="F4" s="8" t="s">
        <v>189</v>
      </c>
      <c r="G4" s="8" t="s">
        <v>190</v>
      </c>
      <c r="H4" s="8" t="s">
        <v>191</v>
      </c>
      <c r="I4" s="150" t="s">
        <v>192</v>
      </c>
      <c r="J4" s="105" t="s">
        <v>192</v>
      </c>
      <c r="K4" s="105"/>
      <c r="L4" s="105"/>
      <c r="M4" s="105"/>
      <c r="N4" s="105"/>
      <c r="O4" s="11"/>
      <c r="P4" s="11"/>
      <c r="Q4" s="11"/>
      <c r="R4" s="98" t="s">
        <v>61</v>
      </c>
      <c r="S4" s="105" t="s">
        <v>62</v>
      </c>
      <c r="T4" s="105"/>
      <c r="U4" s="105"/>
      <c r="V4" s="105"/>
      <c r="W4" s="105"/>
      <c r="X4" s="106"/>
    </row>
    <row r="5" ht="18" customHeight="1" spans="1:24">
      <c r="A5" s="13"/>
      <c r="B5" s="28"/>
      <c r="C5" s="128"/>
      <c r="D5" s="13"/>
      <c r="E5" s="13"/>
      <c r="F5" s="13"/>
      <c r="G5" s="13"/>
      <c r="H5" s="13"/>
      <c r="I5" s="126" t="s">
        <v>193</v>
      </c>
      <c r="J5" s="150" t="s">
        <v>58</v>
      </c>
      <c r="K5" s="105"/>
      <c r="L5" s="105"/>
      <c r="M5" s="105"/>
      <c r="N5" s="106"/>
      <c r="O5" s="10" t="s">
        <v>194</v>
      </c>
      <c r="P5" s="11"/>
      <c r="Q5" s="12"/>
      <c r="R5" s="8" t="s">
        <v>61</v>
      </c>
      <c r="S5" s="150" t="s">
        <v>62</v>
      </c>
      <c r="T5" s="98" t="s">
        <v>64</v>
      </c>
      <c r="U5" s="105" t="s">
        <v>62</v>
      </c>
      <c r="V5" s="98" t="s">
        <v>66</v>
      </c>
      <c r="W5" s="98" t="s">
        <v>67</v>
      </c>
      <c r="X5" s="153" t="s">
        <v>68</v>
      </c>
    </row>
    <row r="6" ht="19.5" customHeight="1" spans="1:24">
      <c r="A6" s="28"/>
      <c r="B6" s="28"/>
      <c r="C6" s="28"/>
      <c r="D6" s="28"/>
      <c r="E6" s="28"/>
      <c r="F6" s="28"/>
      <c r="G6" s="28"/>
      <c r="H6" s="28"/>
      <c r="I6" s="28"/>
      <c r="J6" s="151" t="s">
        <v>195</v>
      </c>
      <c r="K6" s="8" t="s">
        <v>196</v>
      </c>
      <c r="L6" s="8" t="s">
        <v>197</v>
      </c>
      <c r="M6" s="8" t="s">
        <v>198</v>
      </c>
      <c r="N6" s="8" t="s">
        <v>199</v>
      </c>
      <c r="O6" s="8" t="s">
        <v>58</v>
      </c>
      <c r="P6" s="8" t="s">
        <v>59</v>
      </c>
      <c r="Q6" s="8" t="s">
        <v>60</v>
      </c>
      <c r="R6" s="28"/>
      <c r="S6" s="8" t="s">
        <v>57</v>
      </c>
      <c r="T6" s="8" t="s">
        <v>64</v>
      </c>
      <c r="U6" s="8" t="s">
        <v>200</v>
      </c>
      <c r="V6" s="8" t="s">
        <v>66</v>
      </c>
      <c r="W6" s="8" t="s">
        <v>67</v>
      </c>
      <c r="X6" s="8" t="s">
        <v>68</v>
      </c>
    </row>
    <row r="7" ht="37.5" customHeight="1" spans="1:24">
      <c r="A7" s="146"/>
      <c r="B7" s="18"/>
      <c r="C7" s="146"/>
      <c r="D7" s="146"/>
      <c r="E7" s="146"/>
      <c r="F7" s="146"/>
      <c r="G7" s="146"/>
      <c r="H7" s="146"/>
      <c r="I7" s="146"/>
      <c r="J7" s="152" t="s">
        <v>57</v>
      </c>
      <c r="K7" s="16" t="s">
        <v>201</v>
      </c>
      <c r="L7" s="16" t="s">
        <v>197</v>
      </c>
      <c r="M7" s="16" t="s">
        <v>198</v>
      </c>
      <c r="N7" s="16" t="s">
        <v>199</v>
      </c>
      <c r="O7" s="16" t="s">
        <v>197</v>
      </c>
      <c r="P7" s="16" t="s">
        <v>198</v>
      </c>
      <c r="Q7" s="16" t="s">
        <v>199</v>
      </c>
      <c r="R7" s="16" t="s">
        <v>61</v>
      </c>
      <c r="S7" s="16" t="s">
        <v>57</v>
      </c>
      <c r="T7" s="16" t="s">
        <v>64</v>
      </c>
      <c r="U7" s="16" t="s">
        <v>200</v>
      </c>
      <c r="V7" s="16" t="s">
        <v>66</v>
      </c>
      <c r="W7" s="16" t="s">
        <v>67</v>
      </c>
      <c r="X7" s="16" t="s">
        <v>68</v>
      </c>
    </row>
    <row r="8" customHeight="1" spans="1:24">
      <c r="A8" s="36">
        <v>1</v>
      </c>
      <c r="B8" s="36">
        <v>2</v>
      </c>
      <c r="C8" s="36">
        <v>3</v>
      </c>
      <c r="D8" s="36">
        <v>4</v>
      </c>
      <c r="E8" s="36">
        <v>5</v>
      </c>
      <c r="F8" s="36">
        <v>6</v>
      </c>
      <c r="G8" s="36">
        <v>7</v>
      </c>
      <c r="H8" s="36">
        <v>8</v>
      </c>
      <c r="I8" s="36">
        <v>9</v>
      </c>
      <c r="J8" s="36">
        <v>10</v>
      </c>
      <c r="K8" s="36">
        <v>11</v>
      </c>
      <c r="L8" s="36">
        <v>12</v>
      </c>
      <c r="M8" s="36">
        <v>13</v>
      </c>
      <c r="N8" s="36">
        <v>14</v>
      </c>
      <c r="O8" s="36">
        <v>15</v>
      </c>
      <c r="P8" s="36">
        <v>16</v>
      </c>
      <c r="Q8" s="36">
        <v>17</v>
      </c>
      <c r="R8" s="36">
        <v>18</v>
      </c>
      <c r="S8" s="36">
        <v>19</v>
      </c>
      <c r="T8" s="36">
        <v>20</v>
      </c>
      <c r="U8" s="36">
        <v>21</v>
      </c>
      <c r="V8" s="36">
        <v>22</v>
      </c>
      <c r="W8" s="36">
        <v>23</v>
      </c>
      <c r="X8" s="36">
        <v>24</v>
      </c>
    </row>
    <row r="9" ht="20.25" customHeight="1" spans="1:24">
      <c r="A9" s="147" t="s">
        <v>70</v>
      </c>
      <c r="B9" s="147" t="s">
        <v>70</v>
      </c>
      <c r="C9" s="147" t="s">
        <v>202</v>
      </c>
      <c r="D9" s="147" t="s">
        <v>203</v>
      </c>
      <c r="E9" s="147" t="s">
        <v>104</v>
      </c>
      <c r="F9" s="147" t="s">
        <v>105</v>
      </c>
      <c r="G9" s="147" t="s">
        <v>204</v>
      </c>
      <c r="H9" s="147" t="s">
        <v>205</v>
      </c>
      <c r="I9" s="78">
        <v>1545024</v>
      </c>
      <c r="J9" s="78">
        <v>1545024</v>
      </c>
      <c r="K9" s="78"/>
      <c r="L9" s="78"/>
      <c r="M9" s="109">
        <v>1545024</v>
      </c>
      <c r="N9" s="78"/>
      <c r="O9" s="78"/>
      <c r="P9" s="78"/>
      <c r="Q9" s="78"/>
      <c r="R9" s="78"/>
      <c r="S9" s="78"/>
      <c r="T9" s="78"/>
      <c r="U9" s="78"/>
      <c r="V9" s="78"/>
      <c r="W9" s="78"/>
      <c r="X9" s="78"/>
    </row>
    <row r="10" ht="20.25" customHeight="1" spans="1:24">
      <c r="A10" s="147" t="s">
        <v>70</v>
      </c>
      <c r="B10" s="147" t="s">
        <v>70</v>
      </c>
      <c r="C10" s="147" t="s">
        <v>202</v>
      </c>
      <c r="D10" s="147" t="s">
        <v>203</v>
      </c>
      <c r="E10" s="147" t="s">
        <v>104</v>
      </c>
      <c r="F10" s="147" t="s">
        <v>105</v>
      </c>
      <c r="G10" s="147" t="s">
        <v>206</v>
      </c>
      <c r="H10" s="147" t="s">
        <v>207</v>
      </c>
      <c r="I10" s="78">
        <v>2378184</v>
      </c>
      <c r="J10" s="78">
        <v>2378184</v>
      </c>
      <c r="K10" s="23"/>
      <c r="L10" s="23"/>
      <c r="M10" s="109">
        <v>2378184</v>
      </c>
      <c r="N10" s="23"/>
      <c r="O10" s="78"/>
      <c r="P10" s="78"/>
      <c r="Q10" s="78"/>
      <c r="R10" s="78"/>
      <c r="S10" s="78"/>
      <c r="T10" s="78"/>
      <c r="U10" s="78"/>
      <c r="V10" s="78"/>
      <c r="W10" s="78"/>
      <c r="X10" s="78"/>
    </row>
    <row r="11" ht="20.25" customHeight="1" spans="1:24">
      <c r="A11" s="147" t="s">
        <v>70</v>
      </c>
      <c r="B11" s="147" t="s">
        <v>70</v>
      </c>
      <c r="C11" s="147" t="s">
        <v>202</v>
      </c>
      <c r="D11" s="147" t="s">
        <v>203</v>
      </c>
      <c r="E11" s="147" t="s">
        <v>104</v>
      </c>
      <c r="F11" s="147" t="s">
        <v>105</v>
      </c>
      <c r="G11" s="147" t="s">
        <v>208</v>
      </c>
      <c r="H11" s="147" t="s">
        <v>209</v>
      </c>
      <c r="I11" s="78">
        <v>4478</v>
      </c>
      <c r="J11" s="78">
        <v>4478</v>
      </c>
      <c r="K11" s="23"/>
      <c r="L11" s="23"/>
      <c r="M11" s="109">
        <v>4478</v>
      </c>
      <c r="N11" s="23"/>
      <c r="O11" s="78"/>
      <c r="P11" s="78"/>
      <c r="Q11" s="78"/>
      <c r="R11" s="78"/>
      <c r="S11" s="78"/>
      <c r="T11" s="78"/>
      <c r="U11" s="78"/>
      <c r="V11" s="78"/>
      <c r="W11" s="78"/>
      <c r="X11" s="78"/>
    </row>
    <row r="12" ht="20.25" customHeight="1" spans="1:24">
      <c r="A12" s="147" t="s">
        <v>70</v>
      </c>
      <c r="B12" s="147" t="s">
        <v>70</v>
      </c>
      <c r="C12" s="147" t="s">
        <v>202</v>
      </c>
      <c r="D12" s="147" t="s">
        <v>203</v>
      </c>
      <c r="E12" s="147" t="s">
        <v>104</v>
      </c>
      <c r="F12" s="147" t="s">
        <v>105</v>
      </c>
      <c r="G12" s="147" t="s">
        <v>208</v>
      </c>
      <c r="H12" s="147" t="s">
        <v>209</v>
      </c>
      <c r="I12" s="78">
        <v>128752</v>
      </c>
      <c r="J12" s="78">
        <v>128752</v>
      </c>
      <c r="K12" s="23"/>
      <c r="L12" s="23"/>
      <c r="M12" s="109">
        <v>128752</v>
      </c>
      <c r="N12" s="23"/>
      <c r="O12" s="78"/>
      <c r="P12" s="78"/>
      <c r="Q12" s="78"/>
      <c r="R12" s="78"/>
      <c r="S12" s="78"/>
      <c r="T12" s="78"/>
      <c r="U12" s="78"/>
      <c r="V12" s="78"/>
      <c r="W12" s="78"/>
      <c r="X12" s="78"/>
    </row>
    <row r="13" ht="20.25" customHeight="1" spans="1:24">
      <c r="A13" s="147" t="s">
        <v>70</v>
      </c>
      <c r="B13" s="147" t="s">
        <v>70</v>
      </c>
      <c r="C13" s="147" t="s">
        <v>210</v>
      </c>
      <c r="D13" s="147" t="s">
        <v>211</v>
      </c>
      <c r="E13" s="147" t="s">
        <v>114</v>
      </c>
      <c r="F13" s="147" t="s">
        <v>115</v>
      </c>
      <c r="G13" s="147" t="s">
        <v>212</v>
      </c>
      <c r="H13" s="147" t="s">
        <v>213</v>
      </c>
      <c r="I13" s="78">
        <v>677939</v>
      </c>
      <c r="J13" s="78">
        <v>677939</v>
      </c>
      <c r="K13" s="23"/>
      <c r="L13" s="23"/>
      <c r="M13" s="109">
        <v>677939</v>
      </c>
      <c r="N13" s="23"/>
      <c r="O13" s="78"/>
      <c r="P13" s="78"/>
      <c r="Q13" s="78"/>
      <c r="R13" s="78"/>
      <c r="S13" s="78"/>
      <c r="T13" s="78"/>
      <c r="U13" s="78"/>
      <c r="V13" s="78"/>
      <c r="W13" s="78"/>
      <c r="X13" s="78"/>
    </row>
    <row r="14" ht="20.25" customHeight="1" spans="1:24">
      <c r="A14" s="147" t="s">
        <v>70</v>
      </c>
      <c r="B14" s="147" t="s">
        <v>70</v>
      </c>
      <c r="C14" s="147" t="s">
        <v>210</v>
      </c>
      <c r="D14" s="147" t="s">
        <v>211</v>
      </c>
      <c r="E14" s="147" t="s">
        <v>123</v>
      </c>
      <c r="F14" s="147" t="s">
        <v>124</v>
      </c>
      <c r="G14" s="147" t="s">
        <v>214</v>
      </c>
      <c r="H14" s="147" t="s">
        <v>215</v>
      </c>
      <c r="I14" s="78">
        <v>117415.64</v>
      </c>
      <c r="J14" s="78">
        <v>117415.64</v>
      </c>
      <c r="K14" s="23"/>
      <c r="L14" s="23"/>
      <c r="M14" s="109">
        <v>117415.64</v>
      </c>
      <c r="N14" s="23"/>
      <c r="O14" s="78"/>
      <c r="P14" s="78"/>
      <c r="Q14" s="78"/>
      <c r="R14" s="78"/>
      <c r="S14" s="78"/>
      <c r="T14" s="78"/>
      <c r="U14" s="78"/>
      <c r="V14" s="78"/>
      <c r="W14" s="78"/>
      <c r="X14" s="78"/>
    </row>
    <row r="15" ht="20.25" customHeight="1" spans="1:24">
      <c r="A15" s="147" t="s">
        <v>70</v>
      </c>
      <c r="B15" s="147" t="s">
        <v>70</v>
      </c>
      <c r="C15" s="147" t="s">
        <v>210</v>
      </c>
      <c r="D15" s="147" t="s">
        <v>211</v>
      </c>
      <c r="E15" s="147" t="s">
        <v>123</v>
      </c>
      <c r="F15" s="147" t="s">
        <v>124</v>
      </c>
      <c r="G15" s="147" t="s">
        <v>214</v>
      </c>
      <c r="H15" s="147" t="s">
        <v>215</v>
      </c>
      <c r="I15" s="78">
        <v>334732.48</v>
      </c>
      <c r="J15" s="78">
        <v>334732.48</v>
      </c>
      <c r="K15" s="23"/>
      <c r="L15" s="23"/>
      <c r="M15" s="109">
        <v>334732.48</v>
      </c>
      <c r="N15" s="23"/>
      <c r="O15" s="78"/>
      <c r="P15" s="78"/>
      <c r="Q15" s="78"/>
      <c r="R15" s="78"/>
      <c r="S15" s="78"/>
      <c r="T15" s="78"/>
      <c r="U15" s="78"/>
      <c r="V15" s="78"/>
      <c r="W15" s="78"/>
      <c r="X15" s="78"/>
    </row>
    <row r="16" ht="20.25" customHeight="1" spans="1:24">
      <c r="A16" s="147" t="s">
        <v>70</v>
      </c>
      <c r="B16" s="147" t="s">
        <v>70</v>
      </c>
      <c r="C16" s="147" t="s">
        <v>210</v>
      </c>
      <c r="D16" s="147" t="s">
        <v>211</v>
      </c>
      <c r="E16" s="147" t="s">
        <v>127</v>
      </c>
      <c r="F16" s="147" t="s">
        <v>128</v>
      </c>
      <c r="G16" s="147" t="s">
        <v>216</v>
      </c>
      <c r="H16" s="147" t="s">
        <v>217</v>
      </c>
      <c r="I16" s="78">
        <v>211856</v>
      </c>
      <c r="J16" s="78">
        <v>211856</v>
      </c>
      <c r="K16" s="23"/>
      <c r="L16" s="23"/>
      <c r="M16" s="109">
        <v>211856</v>
      </c>
      <c r="N16" s="23"/>
      <c r="O16" s="78"/>
      <c r="P16" s="78"/>
      <c r="Q16" s="78"/>
      <c r="R16" s="78"/>
      <c r="S16" s="78"/>
      <c r="T16" s="78"/>
      <c r="U16" s="78"/>
      <c r="V16" s="78"/>
      <c r="W16" s="78"/>
      <c r="X16" s="78"/>
    </row>
    <row r="17" ht="20.25" customHeight="1" spans="1:24">
      <c r="A17" s="147" t="s">
        <v>70</v>
      </c>
      <c r="B17" s="147" t="s">
        <v>70</v>
      </c>
      <c r="C17" s="147" t="s">
        <v>210</v>
      </c>
      <c r="D17" s="147" t="s">
        <v>211</v>
      </c>
      <c r="E17" s="147" t="s">
        <v>118</v>
      </c>
      <c r="F17" s="147" t="s">
        <v>117</v>
      </c>
      <c r="G17" s="147" t="s">
        <v>218</v>
      </c>
      <c r="H17" s="147" t="s">
        <v>219</v>
      </c>
      <c r="I17" s="78">
        <v>6986.36</v>
      </c>
      <c r="J17" s="78">
        <v>6986.36</v>
      </c>
      <c r="K17" s="23"/>
      <c r="L17" s="23"/>
      <c r="M17" s="109">
        <v>6986.36</v>
      </c>
      <c r="N17" s="23"/>
      <c r="O17" s="78"/>
      <c r="P17" s="78"/>
      <c r="Q17" s="78"/>
      <c r="R17" s="78"/>
      <c r="S17" s="78"/>
      <c r="T17" s="78"/>
      <c r="U17" s="78"/>
      <c r="V17" s="78"/>
      <c r="W17" s="78"/>
      <c r="X17" s="78"/>
    </row>
    <row r="18" ht="20.25" customHeight="1" spans="1:24">
      <c r="A18" s="147" t="s">
        <v>70</v>
      </c>
      <c r="B18" s="147" t="s">
        <v>70</v>
      </c>
      <c r="C18" s="147" t="s">
        <v>210</v>
      </c>
      <c r="D18" s="147" t="s">
        <v>211</v>
      </c>
      <c r="E18" s="147" t="s">
        <v>129</v>
      </c>
      <c r="F18" s="147" t="s">
        <v>130</v>
      </c>
      <c r="G18" s="147" t="s">
        <v>218</v>
      </c>
      <c r="H18" s="147" t="s">
        <v>219</v>
      </c>
      <c r="I18" s="78">
        <v>8280</v>
      </c>
      <c r="J18" s="78">
        <v>8280</v>
      </c>
      <c r="K18" s="23"/>
      <c r="L18" s="23"/>
      <c r="M18" s="109">
        <v>8280</v>
      </c>
      <c r="N18" s="23"/>
      <c r="O18" s="78"/>
      <c r="P18" s="78"/>
      <c r="Q18" s="78"/>
      <c r="R18" s="78"/>
      <c r="S18" s="78"/>
      <c r="T18" s="78"/>
      <c r="U18" s="78"/>
      <c r="V18" s="78"/>
      <c r="W18" s="78"/>
      <c r="X18" s="78"/>
    </row>
    <row r="19" ht="20.25" customHeight="1" spans="1:24">
      <c r="A19" s="147" t="s">
        <v>70</v>
      </c>
      <c r="B19" s="147" t="s">
        <v>70</v>
      </c>
      <c r="C19" s="147" t="s">
        <v>210</v>
      </c>
      <c r="D19" s="147" t="s">
        <v>211</v>
      </c>
      <c r="E19" s="147" t="s">
        <v>129</v>
      </c>
      <c r="F19" s="147" t="s">
        <v>130</v>
      </c>
      <c r="G19" s="147" t="s">
        <v>218</v>
      </c>
      <c r="H19" s="147" t="s">
        <v>219</v>
      </c>
      <c r="I19" s="78">
        <v>18601.92</v>
      </c>
      <c r="J19" s="78">
        <v>18601.92</v>
      </c>
      <c r="K19" s="23"/>
      <c r="L19" s="23"/>
      <c r="M19" s="109">
        <v>18601.92</v>
      </c>
      <c r="N19" s="23"/>
      <c r="O19" s="78"/>
      <c r="P19" s="78"/>
      <c r="Q19" s="78"/>
      <c r="R19" s="78"/>
      <c r="S19" s="78"/>
      <c r="T19" s="78"/>
      <c r="U19" s="78"/>
      <c r="V19" s="78"/>
      <c r="W19" s="78"/>
      <c r="X19" s="78"/>
    </row>
    <row r="20" ht="20.25" customHeight="1" spans="1:24">
      <c r="A20" s="147" t="s">
        <v>70</v>
      </c>
      <c r="B20" s="147" t="s">
        <v>70</v>
      </c>
      <c r="C20" s="147" t="s">
        <v>220</v>
      </c>
      <c r="D20" s="147" t="s">
        <v>136</v>
      </c>
      <c r="E20" s="147" t="s">
        <v>135</v>
      </c>
      <c r="F20" s="147" t="s">
        <v>136</v>
      </c>
      <c r="G20" s="147" t="s">
        <v>221</v>
      </c>
      <c r="H20" s="147" t="s">
        <v>136</v>
      </c>
      <c r="I20" s="78">
        <v>602558.4</v>
      </c>
      <c r="J20" s="78">
        <v>602558.4</v>
      </c>
      <c r="K20" s="23"/>
      <c r="L20" s="23"/>
      <c r="M20" s="109">
        <v>602558.4</v>
      </c>
      <c r="N20" s="23"/>
      <c r="O20" s="78"/>
      <c r="P20" s="78"/>
      <c r="Q20" s="78"/>
      <c r="R20" s="78"/>
      <c r="S20" s="78"/>
      <c r="T20" s="78"/>
      <c r="U20" s="78"/>
      <c r="V20" s="78"/>
      <c r="W20" s="78"/>
      <c r="X20" s="78"/>
    </row>
    <row r="21" ht="20.25" customHeight="1" spans="1:24">
      <c r="A21" s="147" t="s">
        <v>70</v>
      </c>
      <c r="B21" s="147" t="s">
        <v>70</v>
      </c>
      <c r="C21" s="147" t="s">
        <v>222</v>
      </c>
      <c r="D21" s="147" t="s">
        <v>223</v>
      </c>
      <c r="E21" s="147" t="s">
        <v>104</v>
      </c>
      <c r="F21" s="147" t="s">
        <v>105</v>
      </c>
      <c r="G21" s="147" t="s">
        <v>224</v>
      </c>
      <c r="H21" s="147" t="s">
        <v>225</v>
      </c>
      <c r="I21" s="78">
        <v>121250</v>
      </c>
      <c r="J21" s="78">
        <v>121250</v>
      </c>
      <c r="K21" s="23"/>
      <c r="L21" s="23"/>
      <c r="M21" s="109">
        <v>121250</v>
      </c>
      <c r="N21" s="23"/>
      <c r="O21" s="78"/>
      <c r="P21" s="78"/>
      <c r="Q21" s="78"/>
      <c r="R21" s="78"/>
      <c r="S21" s="78"/>
      <c r="T21" s="78"/>
      <c r="U21" s="78"/>
      <c r="V21" s="78"/>
      <c r="W21" s="78"/>
      <c r="X21" s="78"/>
    </row>
    <row r="22" ht="20.25" customHeight="1" spans="1:24">
      <c r="A22" s="147" t="s">
        <v>70</v>
      </c>
      <c r="B22" s="147" t="s">
        <v>70</v>
      </c>
      <c r="C22" s="147" t="s">
        <v>226</v>
      </c>
      <c r="D22" s="147" t="s">
        <v>227</v>
      </c>
      <c r="E22" s="147" t="s">
        <v>104</v>
      </c>
      <c r="F22" s="147" t="s">
        <v>105</v>
      </c>
      <c r="G22" s="147" t="s">
        <v>228</v>
      </c>
      <c r="H22" s="147" t="s">
        <v>229</v>
      </c>
      <c r="I22" s="78">
        <v>336600</v>
      </c>
      <c r="J22" s="78">
        <v>336600</v>
      </c>
      <c r="K22" s="23"/>
      <c r="L22" s="23"/>
      <c r="M22" s="109">
        <v>336600</v>
      </c>
      <c r="N22" s="23"/>
      <c r="O22" s="78"/>
      <c r="P22" s="78"/>
      <c r="Q22" s="78"/>
      <c r="R22" s="78"/>
      <c r="S22" s="78"/>
      <c r="T22" s="78"/>
      <c r="U22" s="78"/>
      <c r="V22" s="78"/>
      <c r="W22" s="78"/>
      <c r="X22" s="78"/>
    </row>
    <row r="23" ht="20.25" customHeight="1" spans="1:24">
      <c r="A23" s="147" t="s">
        <v>70</v>
      </c>
      <c r="B23" s="147" t="s">
        <v>70</v>
      </c>
      <c r="C23" s="147" t="s">
        <v>230</v>
      </c>
      <c r="D23" s="147" t="s">
        <v>231</v>
      </c>
      <c r="E23" s="147" t="s">
        <v>104</v>
      </c>
      <c r="F23" s="147" t="s">
        <v>105</v>
      </c>
      <c r="G23" s="147" t="s">
        <v>232</v>
      </c>
      <c r="H23" s="147" t="s">
        <v>233</v>
      </c>
      <c r="I23" s="78">
        <v>61100</v>
      </c>
      <c r="J23" s="78">
        <v>61100</v>
      </c>
      <c r="K23" s="23"/>
      <c r="L23" s="23"/>
      <c r="M23" s="109">
        <v>61100</v>
      </c>
      <c r="N23" s="23"/>
      <c r="O23" s="78"/>
      <c r="P23" s="78"/>
      <c r="Q23" s="78"/>
      <c r="R23" s="78"/>
      <c r="S23" s="78"/>
      <c r="T23" s="78"/>
      <c r="U23" s="78"/>
      <c r="V23" s="78"/>
      <c r="W23" s="78"/>
      <c r="X23" s="78"/>
    </row>
    <row r="24" ht="20.25" customHeight="1" spans="1:24">
      <c r="A24" s="147" t="s">
        <v>70</v>
      </c>
      <c r="B24" s="147" t="s">
        <v>70</v>
      </c>
      <c r="C24" s="147" t="s">
        <v>230</v>
      </c>
      <c r="D24" s="147" t="s">
        <v>231</v>
      </c>
      <c r="E24" s="147" t="s">
        <v>112</v>
      </c>
      <c r="F24" s="147" t="s">
        <v>113</v>
      </c>
      <c r="G24" s="147" t="s">
        <v>232</v>
      </c>
      <c r="H24" s="147" t="s">
        <v>233</v>
      </c>
      <c r="I24" s="78">
        <v>25000</v>
      </c>
      <c r="J24" s="78">
        <v>25000</v>
      </c>
      <c r="K24" s="23"/>
      <c r="L24" s="23"/>
      <c r="M24" s="109">
        <v>25000</v>
      </c>
      <c r="N24" s="23"/>
      <c r="O24" s="78"/>
      <c r="P24" s="78"/>
      <c r="Q24" s="78"/>
      <c r="R24" s="78"/>
      <c r="S24" s="78"/>
      <c r="T24" s="78"/>
      <c r="U24" s="78"/>
      <c r="V24" s="78"/>
      <c r="W24" s="78"/>
      <c r="X24" s="78"/>
    </row>
    <row r="25" ht="20.25" customHeight="1" spans="1:24">
      <c r="A25" s="147" t="s">
        <v>70</v>
      </c>
      <c r="B25" s="147" t="s">
        <v>70</v>
      </c>
      <c r="C25" s="147" t="s">
        <v>230</v>
      </c>
      <c r="D25" s="147" t="s">
        <v>231</v>
      </c>
      <c r="E25" s="147" t="s">
        <v>104</v>
      </c>
      <c r="F25" s="147" t="s">
        <v>105</v>
      </c>
      <c r="G25" s="147" t="s">
        <v>234</v>
      </c>
      <c r="H25" s="147" t="s">
        <v>235</v>
      </c>
      <c r="I25" s="78">
        <v>10800</v>
      </c>
      <c r="J25" s="78">
        <v>10800</v>
      </c>
      <c r="K25" s="23"/>
      <c r="L25" s="23"/>
      <c r="M25" s="109">
        <v>10800</v>
      </c>
      <c r="N25" s="23"/>
      <c r="O25" s="78"/>
      <c r="P25" s="78"/>
      <c r="Q25" s="78"/>
      <c r="R25" s="78"/>
      <c r="S25" s="78"/>
      <c r="T25" s="78"/>
      <c r="U25" s="78"/>
      <c r="V25" s="78"/>
      <c r="W25" s="78"/>
      <c r="X25" s="78"/>
    </row>
    <row r="26" ht="20.25" customHeight="1" spans="1:24">
      <c r="A26" s="147" t="s">
        <v>70</v>
      </c>
      <c r="B26" s="147" t="s">
        <v>70</v>
      </c>
      <c r="C26" s="147" t="s">
        <v>230</v>
      </c>
      <c r="D26" s="147" t="s">
        <v>231</v>
      </c>
      <c r="E26" s="147" t="s">
        <v>104</v>
      </c>
      <c r="F26" s="147" t="s">
        <v>105</v>
      </c>
      <c r="G26" s="147" t="s">
        <v>236</v>
      </c>
      <c r="H26" s="147" t="s">
        <v>237</v>
      </c>
      <c r="I26" s="78">
        <v>10800</v>
      </c>
      <c r="J26" s="78">
        <v>10800</v>
      </c>
      <c r="K26" s="23"/>
      <c r="L26" s="23"/>
      <c r="M26" s="109">
        <v>10800</v>
      </c>
      <c r="N26" s="23"/>
      <c r="O26" s="78"/>
      <c r="P26" s="78"/>
      <c r="Q26" s="78"/>
      <c r="R26" s="78"/>
      <c r="S26" s="78"/>
      <c r="T26" s="78"/>
      <c r="U26" s="78"/>
      <c r="V26" s="78"/>
      <c r="W26" s="78"/>
      <c r="X26" s="78"/>
    </row>
    <row r="27" ht="20.25" customHeight="1" spans="1:24">
      <c r="A27" s="147" t="s">
        <v>70</v>
      </c>
      <c r="B27" s="147" t="s">
        <v>70</v>
      </c>
      <c r="C27" s="147" t="s">
        <v>230</v>
      </c>
      <c r="D27" s="147" t="s">
        <v>231</v>
      </c>
      <c r="E27" s="147" t="s">
        <v>104</v>
      </c>
      <c r="F27" s="147" t="s">
        <v>105</v>
      </c>
      <c r="G27" s="147" t="s">
        <v>238</v>
      </c>
      <c r="H27" s="147" t="s">
        <v>239</v>
      </c>
      <c r="I27" s="78">
        <v>10800</v>
      </c>
      <c r="J27" s="78">
        <v>10800</v>
      </c>
      <c r="K27" s="23"/>
      <c r="L27" s="23"/>
      <c r="M27" s="109">
        <v>10800</v>
      </c>
      <c r="N27" s="23"/>
      <c r="O27" s="78"/>
      <c r="P27" s="78"/>
      <c r="Q27" s="78"/>
      <c r="R27" s="78"/>
      <c r="S27" s="78"/>
      <c r="T27" s="78"/>
      <c r="U27" s="78"/>
      <c r="V27" s="78"/>
      <c r="W27" s="78"/>
      <c r="X27" s="78"/>
    </row>
    <row r="28" ht="20.25" customHeight="1" spans="1:24">
      <c r="A28" s="147" t="s">
        <v>70</v>
      </c>
      <c r="B28" s="147" t="s">
        <v>70</v>
      </c>
      <c r="C28" s="147" t="s">
        <v>230</v>
      </c>
      <c r="D28" s="147" t="s">
        <v>231</v>
      </c>
      <c r="E28" s="147" t="s">
        <v>104</v>
      </c>
      <c r="F28" s="147" t="s">
        <v>105</v>
      </c>
      <c r="G28" s="147" t="s">
        <v>240</v>
      </c>
      <c r="H28" s="147" t="s">
        <v>241</v>
      </c>
      <c r="I28" s="78">
        <v>10800</v>
      </c>
      <c r="J28" s="78">
        <v>10800</v>
      </c>
      <c r="K28" s="23"/>
      <c r="L28" s="23"/>
      <c r="M28" s="109">
        <v>10800</v>
      </c>
      <c r="N28" s="23"/>
      <c r="O28" s="78"/>
      <c r="P28" s="78"/>
      <c r="Q28" s="78"/>
      <c r="R28" s="78"/>
      <c r="S28" s="78"/>
      <c r="T28" s="78"/>
      <c r="U28" s="78"/>
      <c r="V28" s="78"/>
      <c r="W28" s="78"/>
      <c r="X28" s="78"/>
    </row>
    <row r="29" ht="20.25" customHeight="1" spans="1:24">
      <c r="A29" s="147" t="s">
        <v>70</v>
      </c>
      <c r="B29" s="147" t="s">
        <v>70</v>
      </c>
      <c r="C29" s="147" t="s">
        <v>230</v>
      </c>
      <c r="D29" s="147" t="s">
        <v>231</v>
      </c>
      <c r="E29" s="147" t="s">
        <v>104</v>
      </c>
      <c r="F29" s="147" t="s">
        <v>105</v>
      </c>
      <c r="G29" s="147" t="s">
        <v>242</v>
      </c>
      <c r="H29" s="147" t="s">
        <v>243</v>
      </c>
      <c r="I29" s="78">
        <v>39600</v>
      </c>
      <c r="J29" s="78">
        <v>39600</v>
      </c>
      <c r="K29" s="23"/>
      <c r="L29" s="23"/>
      <c r="M29" s="109">
        <v>39600</v>
      </c>
      <c r="N29" s="23"/>
      <c r="O29" s="78"/>
      <c r="P29" s="78"/>
      <c r="Q29" s="78"/>
      <c r="R29" s="78"/>
      <c r="S29" s="78"/>
      <c r="T29" s="78"/>
      <c r="U29" s="78"/>
      <c r="V29" s="78"/>
      <c r="W29" s="78"/>
      <c r="X29" s="78"/>
    </row>
    <row r="30" ht="20.25" customHeight="1" spans="1:24">
      <c r="A30" s="147" t="s">
        <v>70</v>
      </c>
      <c r="B30" s="147" t="s">
        <v>70</v>
      </c>
      <c r="C30" s="147" t="s">
        <v>230</v>
      </c>
      <c r="D30" s="147" t="s">
        <v>231</v>
      </c>
      <c r="E30" s="147" t="s">
        <v>104</v>
      </c>
      <c r="F30" s="147" t="s">
        <v>105</v>
      </c>
      <c r="G30" s="147" t="s">
        <v>244</v>
      </c>
      <c r="H30" s="147" t="s">
        <v>245</v>
      </c>
      <c r="I30" s="78">
        <v>32400</v>
      </c>
      <c r="J30" s="78">
        <v>32400</v>
      </c>
      <c r="K30" s="23"/>
      <c r="L30" s="23"/>
      <c r="M30" s="109">
        <v>32400</v>
      </c>
      <c r="N30" s="23"/>
      <c r="O30" s="78"/>
      <c r="P30" s="78"/>
      <c r="Q30" s="78"/>
      <c r="R30" s="78"/>
      <c r="S30" s="78"/>
      <c r="T30" s="78"/>
      <c r="U30" s="78"/>
      <c r="V30" s="78"/>
      <c r="W30" s="78"/>
      <c r="X30" s="78"/>
    </row>
    <row r="31" ht="20.25" customHeight="1" spans="1:24">
      <c r="A31" s="147" t="s">
        <v>70</v>
      </c>
      <c r="B31" s="147" t="s">
        <v>70</v>
      </c>
      <c r="C31" s="147" t="s">
        <v>230</v>
      </c>
      <c r="D31" s="147" t="s">
        <v>231</v>
      </c>
      <c r="E31" s="147" t="s">
        <v>104</v>
      </c>
      <c r="F31" s="147" t="s">
        <v>105</v>
      </c>
      <c r="G31" s="147" t="s">
        <v>246</v>
      </c>
      <c r="H31" s="147" t="s">
        <v>247</v>
      </c>
      <c r="I31" s="78">
        <v>67990</v>
      </c>
      <c r="J31" s="78">
        <v>67990</v>
      </c>
      <c r="K31" s="23"/>
      <c r="L31" s="23"/>
      <c r="M31" s="109">
        <v>67990</v>
      </c>
      <c r="N31" s="23"/>
      <c r="O31" s="78"/>
      <c r="P31" s="78"/>
      <c r="Q31" s="78"/>
      <c r="R31" s="78"/>
      <c r="S31" s="78"/>
      <c r="T31" s="78"/>
      <c r="U31" s="78"/>
      <c r="V31" s="78"/>
      <c r="W31" s="78"/>
      <c r="X31" s="78"/>
    </row>
    <row r="32" ht="20.25" customHeight="1" spans="1:24">
      <c r="A32" s="147" t="s">
        <v>70</v>
      </c>
      <c r="B32" s="147" t="s">
        <v>70</v>
      </c>
      <c r="C32" s="147" t="s">
        <v>230</v>
      </c>
      <c r="D32" s="147" t="s">
        <v>231</v>
      </c>
      <c r="E32" s="147" t="s">
        <v>104</v>
      </c>
      <c r="F32" s="147" t="s">
        <v>105</v>
      </c>
      <c r="G32" s="147" t="s">
        <v>248</v>
      </c>
      <c r="H32" s="147" t="s">
        <v>249</v>
      </c>
      <c r="I32" s="78">
        <v>86400</v>
      </c>
      <c r="J32" s="78">
        <v>86400</v>
      </c>
      <c r="K32" s="23"/>
      <c r="L32" s="23"/>
      <c r="M32" s="109">
        <v>86400</v>
      </c>
      <c r="N32" s="23"/>
      <c r="O32" s="78"/>
      <c r="P32" s="78"/>
      <c r="Q32" s="78"/>
      <c r="R32" s="78"/>
      <c r="S32" s="78"/>
      <c r="T32" s="78"/>
      <c r="U32" s="78"/>
      <c r="V32" s="78"/>
      <c r="W32" s="78"/>
      <c r="X32" s="78"/>
    </row>
    <row r="33" ht="20.25" customHeight="1" spans="1:24">
      <c r="A33" s="147" t="s">
        <v>70</v>
      </c>
      <c r="B33" s="147" t="s">
        <v>70</v>
      </c>
      <c r="C33" s="147" t="s">
        <v>250</v>
      </c>
      <c r="D33" s="147" t="s">
        <v>251</v>
      </c>
      <c r="E33" s="147" t="s">
        <v>104</v>
      </c>
      <c r="F33" s="147" t="s">
        <v>105</v>
      </c>
      <c r="G33" s="147" t="s">
        <v>208</v>
      </c>
      <c r="H33" s="147" t="s">
        <v>209</v>
      </c>
      <c r="I33" s="78">
        <v>609480</v>
      </c>
      <c r="J33" s="78">
        <v>609480</v>
      </c>
      <c r="K33" s="23"/>
      <c r="L33" s="23"/>
      <c r="M33" s="109">
        <v>609480</v>
      </c>
      <c r="N33" s="23"/>
      <c r="O33" s="78"/>
      <c r="P33" s="78"/>
      <c r="Q33" s="78"/>
      <c r="R33" s="78"/>
      <c r="S33" s="78"/>
      <c r="T33" s="78"/>
      <c r="U33" s="78"/>
      <c r="V33" s="78"/>
      <c r="W33" s="78"/>
      <c r="X33" s="78"/>
    </row>
    <row r="34" ht="20.25" customHeight="1" spans="1:24">
      <c r="A34" s="147" t="s">
        <v>70</v>
      </c>
      <c r="B34" s="147" t="s">
        <v>70</v>
      </c>
      <c r="C34" s="147" t="s">
        <v>252</v>
      </c>
      <c r="D34" s="147" t="s">
        <v>253</v>
      </c>
      <c r="E34" s="147" t="s">
        <v>112</v>
      </c>
      <c r="F34" s="147" t="s">
        <v>113</v>
      </c>
      <c r="G34" s="147" t="s">
        <v>254</v>
      </c>
      <c r="H34" s="147" t="s">
        <v>255</v>
      </c>
      <c r="I34" s="78">
        <v>539305</v>
      </c>
      <c r="J34" s="78">
        <v>539305</v>
      </c>
      <c r="K34" s="23"/>
      <c r="L34" s="23"/>
      <c r="M34" s="109">
        <v>539305</v>
      </c>
      <c r="N34" s="23"/>
      <c r="O34" s="78"/>
      <c r="P34" s="78"/>
      <c r="Q34" s="78"/>
      <c r="R34" s="78"/>
      <c r="S34" s="78"/>
      <c r="T34" s="78"/>
      <c r="U34" s="78"/>
      <c r="V34" s="78"/>
      <c r="W34" s="78"/>
      <c r="X34" s="78"/>
    </row>
    <row r="35" ht="20.25" customHeight="1" spans="1:24">
      <c r="A35" s="147" t="s">
        <v>70</v>
      </c>
      <c r="B35" s="147" t="s">
        <v>70</v>
      </c>
      <c r="C35" s="147" t="s">
        <v>256</v>
      </c>
      <c r="D35" s="147" t="s">
        <v>257</v>
      </c>
      <c r="E35" s="147" t="s">
        <v>104</v>
      </c>
      <c r="F35" s="147" t="s">
        <v>105</v>
      </c>
      <c r="G35" s="147" t="s">
        <v>258</v>
      </c>
      <c r="H35" s="147" t="s">
        <v>257</v>
      </c>
      <c r="I35" s="78">
        <v>15192</v>
      </c>
      <c r="J35" s="78">
        <v>15192</v>
      </c>
      <c r="K35" s="23"/>
      <c r="L35" s="23"/>
      <c r="M35" s="109">
        <v>15192</v>
      </c>
      <c r="N35" s="23"/>
      <c r="O35" s="78"/>
      <c r="P35" s="78"/>
      <c r="Q35" s="78"/>
      <c r="R35" s="78"/>
      <c r="S35" s="78"/>
      <c r="T35" s="78"/>
      <c r="U35" s="78"/>
      <c r="V35" s="78"/>
      <c r="W35" s="78"/>
      <c r="X35" s="78"/>
    </row>
    <row r="36" ht="20.25" customHeight="1" spans="1:24">
      <c r="A36" s="147" t="s">
        <v>70</v>
      </c>
      <c r="B36" s="147" t="s">
        <v>70</v>
      </c>
      <c r="C36" s="147" t="s">
        <v>259</v>
      </c>
      <c r="D36" s="147" t="s">
        <v>180</v>
      </c>
      <c r="E36" s="147" t="s">
        <v>104</v>
      </c>
      <c r="F36" s="147" t="s">
        <v>105</v>
      </c>
      <c r="G36" s="147" t="s">
        <v>260</v>
      </c>
      <c r="H36" s="147" t="s">
        <v>180</v>
      </c>
      <c r="I36" s="78">
        <v>3700</v>
      </c>
      <c r="J36" s="78">
        <v>3700</v>
      </c>
      <c r="K36" s="23"/>
      <c r="L36" s="23"/>
      <c r="M36" s="109">
        <v>3700</v>
      </c>
      <c r="N36" s="23"/>
      <c r="O36" s="78"/>
      <c r="P36" s="78"/>
      <c r="Q36" s="78"/>
      <c r="R36" s="78"/>
      <c r="S36" s="78"/>
      <c r="T36" s="78"/>
      <c r="U36" s="78"/>
      <c r="V36" s="78"/>
      <c r="W36" s="78"/>
      <c r="X36" s="78"/>
    </row>
    <row r="37" ht="20.25" customHeight="1" spans="1:24">
      <c r="A37" s="147" t="s">
        <v>70</v>
      </c>
      <c r="B37" s="147" t="s">
        <v>73</v>
      </c>
      <c r="C37" s="147" t="s">
        <v>261</v>
      </c>
      <c r="D37" s="147" t="s">
        <v>262</v>
      </c>
      <c r="E37" s="147" t="s">
        <v>106</v>
      </c>
      <c r="F37" s="147" t="s">
        <v>107</v>
      </c>
      <c r="G37" s="147" t="s">
        <v>204</v>
      </c>
      <c r="H37" s="147" t="s">
        <v>205</v>
      </c>
      <c r="I37" s="78">
        <v>380280</v>
      </c>
      <c r="J37" s="78">
        <v>380280</v>
      </c>
      <c r="K37" s="23"/>
      <c r="L37" s="23"/>
      <c r="M37" s="109">
        <v>380280</v>
      </c>
      <c r="N37" s="23"/>
      <c r="O37" s="78"/>
      <c r="P37" s="78"/>
      <c r="Q37" s="78"/>
      <c r="R37" s="78"/>
      <c r="S37" s="78"/>
      <c r="T37" s="78"/>
      <c r="U37" s="78"/>
      <c r="V37" s="78"/>
      <c r="W37" s="78"/>
      <c r="X37" s="78"/>
    </row>
    <row r="38" ht="20.25" customHeight="1" spans="1:24">
      <c r="A38" s="147" t="s">
        <v>70</v>
      </c>
      <c r="B38" s="147" t="s">
        <v>73</v>
      </c>
      <c r="C38" s="147" t="s">
        <v>261</v>
      </c>
      <c r="D38" s="147" t="s">
        <v>262</v>
      </c>
      <c r="E38" s="147" t="s">
        <v>106</v>
      </c>
      <c r="F38" s="147" t="s">
        <v>107</v>
      </c>
      <c r="G38" s="147" t="s">
        <v>206</v>
      </c>
      <c r="H38" s="147" t="s">
        <v>207</v>
      </c>
      <c r="I38" s="78">
        <v>31236</v>
      </c>
      <c r="J38" s="78">
        <v>31236</v>
      </c>
      <c r="K38" s="23"/>
      <c r="L38" s="23"/>
      <c r="M38" s="109">
        <v>31236</v>
      </c>
      <c r="N38" s="23"/>
      <c r="O38" s="78"/>
      <c r="P38" s="78"/>
      <c r="Q38" s="78"/>
      <c r="R38" s="78"/>
      <c r="S38" s="78"/>
      <c r="T38" s="78"/>
      <c r="U38" s="78"/>
      <c r="V38" s="78"/>
      <c r="W38" s="78"/>
      <c r="X38" s="78"/>
    </row>
    <row r="39" ht="20.25" customHeight="1" spans="1:24">
      <c r="A39" s="147" t="s">
        <v>70</v>
      </c>
      <c r="B39" s="147" t="s">
        <v>73</v>
      </c>
      <c r="C39" s="147" t="s">
        <v>261</v>
      </c>
      <c r="D39" s="147" t="s">
        <v>262</v>
      </c>
      <c r="E39" s="147" t="s">
        <v>106</v>
      </c>
      <c r="F39" s="147" t="s">
        <v>107</v>
      </c>
      <c r="G39" s="147" t="s">
        <v>208</v>
      </c>
      <c r="H39" s="147" t="s">
        <v>209</v>
      </c>
      <c r="I39" s="78">
        <v>31690</v>
      </c>
      <c r="J39" s="78">
        <v>31690</v>
      </c>
      <c r="K39" s="23"/>
      <c r="L39" s="23"/>
      <c r="M39" s="109">
        <v>31690</v>
      </c>
      <c r="N39" s="23"/>
      <c r="O39" s="78"/>
      <c r="P39" s="78"/>
      <c r="Q39" s="78"/>
      <c r="R39" s="78"/>
      <c r="S39" s="78"/>
      <c r="T39" s="78"/>
      <c r="U39" s="78"/>
      <c r="V39" s="78"/>
      <c r="W39" s="78"/>
      <c r="X39" s="78"/>
    </row>
    <row r="40" ht="20.25" customHeight="1" spans="1:24">
      <c r="A40" s="147" t="s">
        <v>70</v>
      </c>
      <c r="B40" s="147" t="s">
        <v>73</v>
      </c>
      <c r="C40" s="147" t="s">
        <v>261</v>
      </c>
      <c r="D40" s="147" t="s">
        <v>262</v>
      </c>
      <c r="E40" s="147" t="s">
        <v>106</v>
      </c>
      <c r="F40" s="147" t="s">
        <v>107</v>
      </c>
      <c r="G40" s="147" t="s">
        <v>263</v>
      </c>
      <c r="H40" s="147" t="s">
        <v>264</v>
      </c>
      <c r="I40" s="78">
        <v>194340</v>
      </c>
      <c r="J40" s="78">
        <v>194340</v>
      </c>
      <c r="K40" s="23"/>
      <c r="L40" s="23"/>
      <c r="M40" s="109">
        <v>194340</v>
      </c>
      <c r="N40" s="23"/>
      <c r="O40" s="78"/>
      <c r="P40" s="78"/>
      <c r="Q40" s="78"/>
      <c r="R40" s="78"/>
      <c r="S40" s="78"/>
      <c r="T40" s="78"/>
      <c r="U40" s="78"/>
      <c r="V40" s="78"/>
      <c r="W40" s="78"/>
      <c r="X40" s="78"/>
    </row>
    <row r="41" ht="20.25" customHeight="1" spans="1:24">
      <c r="A41" s="147" t="s">
        <v>70</v>
      </c>
      <c r="B41" s="147" t="s">
        <v>73</v>
      </c>
      <c r="C41" s="147" t="s">
        <v>261</v>
      </c>
      <c r="D41" s="147" t="s">
        <v>262</v>
      </c>
      <c r="E41" s="147" t="s">
        <v>106</v>
      </c>
      <c r="F41" s="147" t="s">
        <v>107</v>
      </c>
      <c r="G41" s="147" t="s">
        <v>263</v>
      </c>
      <c r="H41" s="147" t="s">
        <v>264</v>
      </c>
      <c r="I41" s="78">
        <v>222432</v>
      </c>
      <c r="J41" s="78">
        <v>222432</v>
      </c>
      <c r="K41" s="23"/>
      <c r="L41" s="23"/>
      <c r="M41" s="109">
        <v>222432</v>
      </c>
      <c r="N41" s="23"/>
      <c r="O41" s="78"/>
      <c r="P41" s="78"/>
      <c r="Q41" s="78"/>
      <c r="R41" s="78"/>
      <c r="S41" s="78"/>
      <c r="T41" s="78"/>
      <c r="U41" s="78"/>
      <c r="V41" s="78"/>
      <c r="W41" s="78"/>
      <c r="X41" s="78"/>
    </row>
    <row r="42" ht="20.25" customHeight="1" spans="1:24">
      <c r="A42" s="147" t="s">
        <v>70</v>
      </c>
      <c r="B42" s="147" t="s">
        <v>73</v>
      </c>
      <c r="C42" s="147" t="s">
        <v>261</v>
      </c>
      <c r="D42" s="147" t="s">
        <v>262</v>
      </c>
      <c r="E42" s="147" t="s">
        <v>106</v>
      </c>
      <c r="F42" s="147" t="s">
        <v>107</v>
      </c>
      <c r="G42" s="147" t="s">
        <v>263</v>
      </c>
      <c r="H42" s="147" t="s">
        <v>264</v>
      </c>
      <c r="I42" s="78">
        <v>105600</v>
      </c>
      <c r="J42" s="78">
        <v>105600</v>
      </c>
      <c r="K42" s="23"/>
      <c r="L42" s="23"/>
      <c r="M42" s="109">
        <v>105600</v>
      </c>
      <c r="N42" s="23"/>
      <c r="O42" s="78"/>
      <c r="P42" s="78"/>
      <c r="Q42" s="78"/>
      <c r="R42" s="78"/>
      <c r="S42" s="78"/>
      <c r="T42" s="78"/>
      <c r="U42" s="78"/>
      <c r="V42" s="78"/>
      <c r="W42" s="78"/>
      <c r="X42" s="78"/>
    </row>
    <row r="43" ht="20.25" customHeight="1" spans="1:24">
      <c r="A43" s="147" t="s">
        <v>70</v>
      </c>
      <c r="B43" s="147" t="s">
        <v>73</v>
      </c>
      <c r="C43" s="147" t="s">
        <v>261</v>
      </c>
      <c r="D43" s="147" t="s">
        <v>262</v>
      </c>
      <c r="E43" s="147" t="s">
        <v>106</v>
      </c>
      <c r="F43" s="147" t="s">
        <v>107</v>
      </c>
      <c r="G43" s="147" t="s">
        <v>263</v>
      </c>
      <c r="H43" s="147" t="s">
        <v>264</v>
      </c>
      <c r="I43" s="78">
        <v>102924</v>
      </c>
      <c r="J43" s="78">
        <v>102924</v>
      </c>
      <c r="K43" s="23"/>
      <c r="L43" s="23"/>
      <c r="M43" s="109">
        <v>102924</v>
      </c>
      <c r="N43" s="23"/>
      <c r="O43" s="78"/>
      <c r="P43" s="78"/>
      <c r="Q43" s="78"/>
      <c r="R43" s="78"/>
      <c r="S43" s="78"/>
      <c r="T43" s="78"/>
      <c r="U43" s="78"/>
      <c r="V43" s="78"/>
      <c r="W43" s="78"/>
      <c r="X43" s="78"/>
    </row>
    <row r="44" ht="20.25" customHeight="1" spans="1:24">
      <c r="A44" s="147" t="s">
        <v>70</v>
      </c>
      <c r="B44" s="147" t="s">
        <v>73</v>
      </c>
      <c r="C44" s="147" t="s">
        <v>265</v>
      </c>
      <c r="D44" s="147" t="s">
        <v>211</v>
      </c>
      <c r="E44" s="147" t="s">
        <v>114</v>
      </c>
      <c r="F44" s="147" t="s">
        <v>115</v>
      </c>
      <c r="G44" s="147" t="s">
        <v>212</v>
      </c>
      <c r="H44" s="147" t="s">
        <v>213</v>
      </c>
      <c r="I44" s="78">
        <v>170926</v>
      </c>
      <c r="J44" s="78">
        <v>170926</v>
      </c>
      <c r="K44" s="23"/>
      <c r="L44" s="23"/>
      <c r="M44" s="109">
        <v>170926</v>
      </c>
      <c r="N44" s="23"/>
      <c r="O44" s="78"/>
      <c r="P44" s="78"/>
      <c r="Q44" s="78"/>
      <c r="R44" s="78"/>
      <c r="S44" s="78"/>
      <c r="T44" s="78"/>
      <c r="U44" s="78"/>
      <c r="V44" s="78"/>
      <c r="W44" s="78"/>
      <c r="X44" s="78"/>
    </row>
    <row r="45" ht="20.25" customHeight="1" spans="1:24">
      <c r="A45" s="147" t="s">
        <v>70</v>
      </c>
      <c r="B45" s="147" t="s">
        <v>73</v>
      </c>
      <c r="C45" s="147" t="s">
        <v>265</v>
      </c>
      <c r="D45" s="147" t="s">
        <v>211</v>
      </c>
      <c r="E45" s="147" t="s">
        <v>125</v>
      </c>
      <c r="F45" s="147" t="s">
        <v>126</v>
      </c>
      <c r="G45" s="147" t="s">
        <v>214</v>
      </c>
      <c r="H45" s="147" t="s">
        <v>215</v>
      </c>
      <c r="I45" s="78">
        <v>76052.19</v>
      </c>
      <c r="J45" s="78">
        <v>76052.19</v>
      </c>
      <c r="K45" s="23"/>
      <c r="L45" s="23"/>
      <c r="M45" s="109">
        <v>76052.19</v>
      </c>
      <c r="N45" s="23"/>
      <c r="O45" s="78"/>
      <c r="P45" s="78"/>
      <c r="Q45" s="78"/>
      <c r="R45" s="78"/>
      <c r="S45" s="78"/>
      <c r="T45" s="78"/>
      <c r="U45" s="78"/>
      <c r="V45" s="78"/>
      <c r="W45" s="78"/>
      <c r="X45" s="78"/>
    </row>
    <row r="46" ht="20.25" customHeight="1" spans="1:24">
      <c r="A46" s="147" t="s">
        <v>70</v>
      </c>
      <c r="B46" s="147" t="s">
        <v>73</v>
      </c>
      <c r="C46" s="147" t="s">
        <v>265</v>
      </c>
      <c r="D46" s="147" t="s">
        <v>211</v>
      </c>
      <c r="E46" s="147" t="s">
        <v>127</v>
      </c>
      <c r="F46" s="147" t="s">
        <v>128</v>
      </c>
      <c r="G46" s="147" t="s">
        <v>216</v>
      </c>
      <c r="H46" s="147" t="s">
        <v>217</v>
      </c>
      <c r="I46" s="78">
        <v>48134.3</v>
      </c>
      <c r="J46" s="78">
        <v>48134.3</v>
      </c>
      <c r="K46" s="23"/>
      <c r="L46" s="23"/>
      <c r="M46" s="109">
        <v>48134.3</v>
      </c>
      <c r="N46" s="23"/>
      <c r="O46" s="78"/>
      <c r="P46" s="78"/>
      <c r="Q46" s="78"/>
      <c r="R46" s="78"/>
      <c r="S46" s="78"/>
      <c r="T46" s="78"/>
      <c r="U46" s="78"/>
      <c r="V46" s="78"/>
      <c r="W46" s="78"/>
      <c r="X46" s="78"/>
    </row>
    <row r="47" ht="20.25" customHeight="1" spans="1:24">
      <c r="A47" s="147" t="s">
        <v>70</v>
      </c>
      <c r="B47" s="147" t="s">
        <v>73</v>
      </c>
      <c r="C47" s="147" t="s">
        <v>265</v>
      </c>
      <c r="D47" s="147" t="s">
        <v>211</v>
      </c>
      <c r="E47" s="147" t="s">
        <v>118</v>
      </c>
      <c r="F47" s="147" t="s">
        <v>117</v>
      </c>
      <c r="G47" s="147" t="s">
        <v>218</v>
      </c>
      <c r="H47" s="147" t="s">
        <v>219</v>
      </c>
      <c r="I47" s="78">
        <v>7478</v>
      </c>
      <c r="J47" s="78">
        <v>7478</v>
      </c>
      <c r="K47" s="23"/>
      <c r="L47" s="23"/>
      <c r="M47" s="109">
        <v>7478</v>
      </c>
      <c r="N47" s="23"/>
      <c r="O47" s="78"/>
      <c r="P47" s="78"/>
      <c r="Q47" s="78"/>
      <c r="R47" s="78"/>
      <c r="S47" s="78"/>
      <c r="T47" s="78"/>
      <c r="U47" s="78"/>
      <c r="V47" s="78"/>
      <c r="W47" s="78"/>
      <c r="X47" s="78"/>
    </row>
    <row r="48" ht="20.25" customHeight="1" spans="1:24">
      <c r="A48" s="147" t="s">
        <v>70</v>
      </c>
      <c r="B48" s="147" t="s">
        <v>73</v>
      </c>
      <c r="C48" s="147" t="s">
        <v>265</v>
      </c>
      <c r="D48" s="147" t="s">
        <v>211</v>
      </c>
      <c r="E48" s="147" t="s">
        <v>129</v>
      </c>
      <c r="F48" s="147" t="s">
        <v>130</v>
      </c>
      <c r="G48" s="147" t="s">
        <v>218</v>
      </c>
      <c r="H48" s="147" t="s">
        <v>219</v>
      </c>
      <c r="I48" s="78">
        <v>5683.92</v>
      </c>
      <c r="J48" s="78">
        <v>5683.92</v>
      </c>
      <c r="K48" s="23"/>
      <c r="L48" s="23"/>
      <c r="M48" s="109">
        <v>5683.92</v>
      </c>
      <c r="N48" s="23"/>
      <c r="O48" s="78"/>
      <c r="P48" s="78"/>
      <c r="Q48" s="78"/>
      <c r="R48" s="78"/>
      <c r="S48" s="78"/>
      <c r="T48" s="78"/>
      <c r="U48" s="78"/>
      <c r="V48" s="78"/>
      <c r="W48" s="78"/>
      <c r="X48" s="78"/>
    </row>
    <row r="49" ht="20.25" customHeight="1" spans="1:24">
      <c r="A49" s="147" t="s">
        <v>70</v>
      </c>
      <c r="B49" s="147" t="s">
        <v>73</v>
      </c>
      <c r="C49" s="147" t="s">
        <v>265</v>
      </c>
      <c r="D49" s="147" t="s">
        <v>211</v>
      </c>
      <c r="E49" s="147" t="s">
        <v>129</v>
      </c>
      <c r="F49" s="147" t="s">
        <v>130</v>
      </c>
      <c r="G49" s="147" t="s">
        <v>218</v>
      </c>
      <c r="H49" s="147" t="s">
        <v>219</v>
      </c>
      <c r="I49" s="78">
        <v>2530</v>
      </c>
      <c r="J49" s="78">
        <v>2530</v>
      </c>
      <c r="K49" s="23"/>
      <c r="L49" s="23"/>
      <c r="M49" s="109">
        <v>2530</v>
      </c>
      <c r="N49" s="23"/>
      <c r="O49" s="78"/>
      <c r="P49" s="78"/>
      <c r="Q49" s="78"/>
      <c r="R49" s="78"/>
      <c r="S49" s="78"/>
      <c r="T49" s="78"/>
      <c r="U49" s="78"/>
      <c r="V49" s="78"/>
      <c r="W49" s="78"/>
      <c r="X49" s="78"/>
    </row>
    <row r="50" ht="20.25" customHeight="1" spans="1:24">
      <c r="A50" s="147" t="s">
        <v>70</v>
      </c>
      <c r="B50" s="147" t="s">
        <v>73</v>
      </c>
      <c r="C50" s="147" t="s">
        <v>266</v>
      </c>
      <c r="D50" s="147" t="s">
        <v>136</v>
      </c>
      <c r="E50" s="147" t="s">
        <v>135</v>
      </c>
      <c r="F50" s="147" t="s">
        <v>136</v>
      </c>
      <c r="G50" s="147" t="s">
        <v>221</v>
      </c>
      <c r="H50" s="147" t="s">
        <v>136</v>
      </c>
      <c r="I50" s="78">
        <v>159874.32</v>
      </c>
      <c r="J50" s="78">
        <v>159874.32</v>
      </c>
      <c r="K50" s="23"/>
      <c r="L50" s="23"/>
      <c r="M50" s="109">
        <v>159874.32</v>
      </c>
      <c r="N50" s="23"/>
      <c r="O50" s="78"/>
      <c r="P50" s="78"/>
      <c r="Q50" s="78"/>
      <c r="R50" s="78"/>
      <c r="S50" s="78"/>
      <c r="T50" s="78"/>
      <c r="U50" s="78"/>
      <c r="V50" s="78"/>
      <c r="W50" s="78"/>
      <c r="X50" s="78"/>
    </row>
    <row r="51" ht="20.25" customHeight="1" spans="1:24">
      <c r="A51" s="147" t="s">
        <v>70</v>
      </c>
      <c r="B51" s="147" t="s">
        <v>73</v>
      </c>
      <c r="C51" s="147" t="s">
        <v>267</v>
      </c>
      <c r="D51" s="147" t="s">
        <v>223</v>
      </c>
      <c r="E51" s="147" t="s">
        <v>106</v>
      </c>
      <c r="F51" s="147" t="s">
        <v>107</v>
      </c>
      <c r="G51" s="147" t="s">
        <v>224</v>
      </c>
      <c r="H51" s="147" t="s">
        <v>225</v>
      </c>
      <c r="I51" s="78">
        <v>557750</v>
      </c>
      <c r="J51" s="78">
        <v>557750</v>
      </c>
      <c r="K51" s="23"/>
      <c r="L51" s="23"/>
      <c r="M51" s="109">
        <v>557750</v>
      </c>
      <c r="N51" s="23"/>
      <c r="O51" s="78"/>
      <c r="P51" s="78"/>
      <c r="Q51" s="78"/>
      <c r="R51" s="78"/>
      <c r="S51" s="78"/>
      <c r="T51" s="78"/>
      <c r="U51" s="78"/>
      <c r="V51" s="78"/>
      <c r="W51" s="78"/>
      <c r="X51" s="78"/>
    </row>
    <row r="52" ht="20.25" customHeight="1" spans="1:24">
      <c r="A52" s="147" t="s">
        <v>70</v>
      </c>
      <c r="B52" s="147" t="s">
        <v>73</v>
      </c>
      <c r="C52" s="147" t="s">
        <v>268</v>
      </c>
      <c r="D52" s="147" t="s">
        <v>231</v>
      </c>
      <c r="E52" s="147" t="s">
        <v>106</v>
      </c>
      <c r="F52" s="147" t="s">
        <v>107</v>
      </c>
      <c r="G52" s="147" t="s">
        <v>232</v>
      </c>
      <c r="H52" s="147" t="s">
        <v>233</v>
      </c>
      <c r="I52" s="78">
        <v>19800</v>
      </c>
      <c r="J52" s="78">
        <v>19800</v>
      </c>
      <c r="K52" s="23"/>
      <c r="L52" s="23"/>
      <c r="M52" s="109">
        <v>19800</v>
      </c>
      <c r="N52" s="23"/>
      <c r="O52" s="78"/>
      <c r="P52" s="78"/>
      <c r="Q52" s="78"/>
      <c r="R52" s="78"/>
      <c r="S52" s="78"/>
      <c r="T52" s="78"/>
      <c r="U52" s="78"/>
      <c r="V52" s="78"/>
      <c r="W52" s="78"/>
      <c r="X52" s="78"/>
    </row>
    <row r="53" ht="20.25" customHeight="1" spans="1:24">
      <c r="A53" s="147" t="s">
        <v>70</v>
      </c>
      <c r="B53" s="147" t="s">
        <v>73</v>
      </c>
      <c r="C53" s="147" t="s">
        <v>268</v>
      </c>
      <c r="D53" s="147" t="s">
        <v>231</v>
      </c>
      <c r="E53" s="147" t="s">
        <v>106</v>
      </c>
      <c r="F53" s="147" t="s">
        <v>107</v>
      </c>
      <c r="G53" s="147" t="s">
        <v>234</v>
      </c>
      <c r="H53" s="147" t="s">
        <v>235</v>
      </c>
      <c r="I53" s="78">
        <v>3300</v>
      </c>
      <c r="J53" s="78">
        <v>3300</v>
      </c>
      <c r="K53" s="23"/>
      <c r="L53" s="23"/>
      <c r="M53" s="109">
        <v>3300</v>
      </c>
      <c r="N53" s="23"/>
      <c r="O53" s="78"/>
      <c r="P53" s="78"/>
      <c r="Q53" s="78"/>
      <c r="R53" s="78"/>
      <c r="S53" s="78"/>
      <c r="T53" s="78"/>
      <c r="U53" s="78"/>
      <c r="V53" s="78"/>
      <c r="W53" s="78"/>
      <c r="X53" s="78"/>
    </row>
    <row r="54" ht="20.25" customHeight="1" spans="1:24">
      <c r="A54" s="147" t="s">
        <v>70</v>
      </c>
      <c r="B54" s="147" t="s">
        <v>73</v>
      </c>
      <c r="C54" s="147" t="s">
        <v>268</v>
      </c>
      <c r="D54" s="147" t="s">
        <v>231</v>
      </c>
      <c r="E54" s="147" t="s">
        <v>106</v>
      </c>
      <c r="F54" s="147" t="s">
        <v>107</v>
      </c>
      <c r="G54" s="147" t="s">
        <v>236</v>
      </c>
      <c r="H54" s="147" t="s">
        <v>237</v>
      </c>
      <c r="I54" s="78">
        <v>3300</v>
      </c>
      <c r="J54" s="78">
        <v>3300</v>
      </c>
      <c r="K54" s="23"/>
      <c r="L54" s="23"/>
      <c r="M54" s="109">
        <v>3300</v>
      </c>
      <c r="N54" s="23"/>
      <c r="O54" s="78"/>
      <c r="P54" s="78"/>
      <c r="Q54" s="78"/>
      <c r="R54" s="78"/>
      <c r="S54" s="78"/>
      <c r="T54" s="78"/>
      <c r="U54" s="78"/>
      <c r="V54" s="78"/>
      <c r="W54" s="78"/>
      <c r="X54" s="78"/>
    </row>
    <row r="55" ht="20.25" customHeight="1" spans="1:24">
      <c r="A55" s="147" t="s">
        <v>70</v>
      </c>
      <c r="B55" s="147" t="s">
        <v>73</v>
      </c>
      <c r="C55" s="147" t="s">
        <v>268</v>
      </c>
      <c r="D55" s="147" t="s">
        <v>231</v>
      </c>
      <c r="E55" s="147" t="s">
        <v>106</v>
      </c>
      <c r="F55" s="147" t="s">
        <v>107</v>
      </c>
      <c r="G55" s="147" t="s">
        <v>238</v>
      </c>
      <c r="H55" s="147" t="s">
        <v>239</v>
      </c>
      <c r="I55" s="78">
        <v>3300</v>
      </c>
      <c r="J55" s="78">
        <v>3300</v>
      </c>
      <c r="K55" s="23"/>
      <c r="L55" s="23"/>
      <c r="M55" s="109">
        <v>3300</v>
      </c>
      <c r="N55" s="23"/>
      <c r="O55" s="78"/>
      <c r="P55" s="78"/>
      <c r="Q55" s="78"/>
      <c r="R55" s="78"/>
      <c r="S55" s="78"/>
      <c r="T55" s="78"/>
      <c r="U55" s="78"/>
      <c r="V55" s="78"/>
      <c r="W55" s="78"/>
      <c r="X55" s="78"/>
    </row>
    <row r="56" ht="20.25" customHeight="1" spans="1:24">
      <c r="A56" s="147" t="s">
        <v>70</v>
      </c>
      <c r="B56" s="147" t="s">
        <v>73</v>
      </c>
      <c r="C56" s="147" t="s">
        <v>268</v>
      </c>
      <c r="D56" s="147" t="s">
        <v>231</v>
      </c>
      <c r="E56" s="147" t="s">
        <v>106</v>
      </c>
      <c r="F56" s="147" t="s">
        <v>107</v>
      </c>
      <c r="G56" s="147" t="s">
        <v>240</v>
      </c>
      <c r="H56" s="147" t="s">
        <v>241</v>
      </c>
      <c r="I56" s="78">
        <v>3300</v>
      </c>
      <c r="J56" s="78">
        <v>3300</v>
      </c>
      <c r="K56" s="23"/>
      <c r="L56" s="23"/>
      <c r="M56" s="109">
        <v>3300</v>
      </c>
      <c r="N56" s="23"/>
      <c r="O56" s="78"/>
      <c r="P56" s="78"/>
      <c r="Q56" s="78"/>
      <c r="R56" s="78"/>
      <c r="S56" s="78"/>
      <c r="T56" s="78"/>
      <c r="U56" s="78"/>
      <c r="V56" s="78"/>
      <c r="W56" s="78"/>
      <c r="X56" s="78"/>
    </row>
    <row r="57" ht="20.25" customHeight="1" spans="1:24">
      <c r="A57" s="147" t="s">
        <v>70</v>
      </c>
      <c r="B57" s="147" t="s">
        <v>73</v>
      </c>
      <c r="C57" s="147" t="s">
        <v>268</v>
      </c>
      <c r="D57" s="147" t="s">
        <v>231</v>
      </c>
      <c r="E57" s="147" t="s">
        <v>106</v>
      </c>
      <c r="F57" s="147" t="s">
        <v>107</v>
      </c>
      <c r="G57" s="147" t="s">
        <v>242</v>
      </c>
      <c r="H57" s="147" t="s">
        <v>243</v>
      </c>
      <c r="I57" s="78">
        <v>12100</v>
      </c>
      <c r="J57" s="78">
        <v>12100</v>
      </c>
      <c r="K57" s="23"/>
      <c r="L57" s="23"/>
      <c r="M57" s="109">
        <v>12100</v>
      </c>
      <c r="N57" s="23"/>
      <c r="O57" s="78"/>
      <c r="P57" s="78"/>
      <c r="Q57" s="78"/>
      <c r="R57" s="78"/>
      <c r="S57" s="78"/>
      <c r="T57" s="78"/>
      <c r="U57" s="78"/>
      <c r="V57" s="78"/>
      <c r="W57" s="78"/>
      <c r="X57" s="78"/>
    </row>
    <row r="58" ht="20.25" customHeight="1" spans="1:24">
      <c r="A58" s="147" t="s">
        <v>70</v>
      </c>
      <c r="B58" s="147" t="s">
        <v>73</v>
      </c>
      <c r="C58" s="147" t="s">
        <v>268</v>
      </c>
      <c r="D58" s="147" t="s">
        <v>231</v>
      </c>
      <c r="E58" s="147" t="s">
        <v>106</v>
      </c>
      <c r="F58" s="147" t="s">
        <v>107</v>
      </c>
      <c r="G58" s="147" t="s">
        <v>244</v>
      </c>
      <c r="H58" s="147" t="s">
        <v>245</v>
      </c>
      <c r="I58" s="78">
        <v>9900</v>
      </c>
      <c r="J58" s="78">
        <v>9900</v>
      </c>
      <c r="K58" s="23"/>
      <c r="L58" s="23"/>
      <c r="M58" s="109">
        <v>9900</v>
      </c>
      <c r="N58" s="23"/>
      <c r="O58" s="78"/>
      <c r="P58" s="78"/>
      <c r="Q58" s="78"/>
      <c r="R58" s="78"/>
      <c r="S58" s="78"/>
      <c r="T58" s="78"/>
      <c r="U58" s="78"/>
      <c r="V58" s="78"/>
      <c r="W58" s="78"/>
      <c r="X58" s="78"/>
    </row>
    <row r="59" ht="20.25" customHeight="1" spans="1:24">
      <c r="A59" s="147" t="s">
        <v>70</v>
      </c>
      <c r="B59" s="147" t="s">
        <v>73</v>
      </c>
      <c r="C59" s="147" t="s">
        <v>268</v>
      </c>
      <c r="D59" s="147" t="s">
        <v>231</v>
      </c>
      <c r="E59" s="147" t="s">
        <v>106</v>
      </c>
      <c r="F59" s="147" t="s">
        <v>107</v>
      </c>
      <c r="G59" s="147" t="s">
        <v>246</v>
      </c>
      <c r="H59" s="147" t="s">
        <v>247</v>
      </c>
      <c r="I59" s="78">
        <v>15552</v>
      </c>
      <c r="J59" s="78">
        <v>15552</v>
      </c>
      <c r="K59" s="23"/>
      <c r="L59" s="23"/>
      <c r="M59" s="109">
        <v>15552</v>
      </c>
      <c r="N59" s="23"/>
      <c r="O59" s="78"/>
      <c r="P59" s="78"/>
      <c r="Q59" s="78"/>
      <c r="R59" s="78"/>
      <c r="S59" s="78"/>
      <c r="T59" s="78"/>
      <c r="U59" s="78"/>
      <c r="V59" s="78"/>
      <c r="W59" s="78"/>
      <c r="X59" s="78"/>
    </row>
    <row r="60" ht="20.25" customHeight="1" spans="1:24">
      <c r="A60" s="147" t="s">
        <v>70</v>
      </c>
      <c r="B60" s="147" t="s">
        <v>73</v>
      </c>
      <c r="C60" s="147" t="s">
        <v>268</v>
      </c>
      <c r="D60" s="147" t="s">
        <v>231</v>
      </c>
      <c r="E60" s="147" t="s">
        <v>106</v>
      </c>
      <c r="F60" s="147" t="s">
        <v>107</v>
      </c>
      <c r="G60" s="147" t="s">
        <v>248</v>
      </c>
      <c r="H60" s="147" t="s">
        <v>249</v>
      </c>
      <c r="I60" s="78">
        <v>26400</v>
      </c>
      <c r="J60" s="78">
        <v>26400</v>
      </c>
      <c r="K60" s="23"/>
      <c r="L60" s="23"/>
      <c r="M60" s="109">
        <v>26400</v>
      </c>
      <c r="N60" s="23"/>
      <c r="O60" s="78"/>
      <c r="P60" s="78"/>
      <c r="Q60" s="78"/>
      <c r="R60" s="78"/>
      <c r="S60" s="78"/>
      <c r="T60" s="78"/>
      <c r="U60" s="78"/>
      <c r="V60" s="78"/>
      <c r="W60" s="78"/>
      <c r="X60" s="78"/>
    </row>
    <row r="61" ht="20.25" customHeight="1" spans="1:24">
      <c r="A61" s="147" t="s">
        <v>70</v>
      </c>
      <c r="B61" s="147" t="s">
        <v>73</v>
      </c>
      <c r="C61" s="147" t="s">
        <v>269</v>
      </c>
      <c r="D61" s="147" t="s">
        <v>257</v>
      </c>
      <c r="E61" s="147" t="s">
        <v>106</v>
      </c>
      <c r="F61" s="147" t="s">
        <v>107</v>
      </c>
      <c r="G61" s="147" t="s">
        <v>258</v>
      </c>
      <c r="H61" s="147" t="s">
        <v>257</v>
      </c>
      <c r="I61" s="78">
        <v>4642</v>
      </c>
      <c r="J61" s="78">
        <v>4642</v>
      </c>
      <c r="K61" s="23"/>
      <c r="L61" s="23"/>
      <c r="M61" s="109">
        <v>4642</v>
      </c>
      <c r="N61" s="23"/>
      <c r="O61" s="78"/>
      <c r="P61" s="78"/>
      <c r="Q61" s="78"/>
      <c r="R61" s="78"/>
      <c r="S61" s="78"/>
      <c r="T61" s="78"/>
      <c r="U61" s="78"/>
      <c r="V61" s="78"/>
      <c r="W61" s="78"/>
      <c r="X61" s="78"/>
    </row>
    <row r="62" ht="20.25" customHeight="1" spans="1:24">
      <c r="A62" s="147" t="s">
        <v>70</v>
      </c>
      <c r="B62" s="147" t="s">
        <v>73</v>
      </c>
      <c r="C62" s="147" t="s">
        <v>270</v>
      </c>
      <c r="D62" s="147" t="s">
        <v>180</v>
      </c>
      <c r="E62" s="147" t="s">
        <v>106</v>
      </c>
      <c r="F62" s="147" t="s">
        <v>107</v>
      </c>
      <c r="G62" s="147" t="s">
        <v>260</v>
      </c>
      <c r="H62" s="147" t="s">
        <v>180</v>
      </c>
      <c r="I62" s="78">
        <v>130000</v>
      </c>
      <c r="J62" s="78">
        <v>130000</v>
      </c>
      <c r="K62" s="23"/>
      <c r="L62" s="23"/>
      <c r="M62" s="109">
        <v>130000</v>
      </c>
      <c r="N62" s="23"/>
      <c r="O62" s="78"/>
      <c r="P62" s="78"/>
      <c r="Q62" s="78"/>
      <c r="R62" s="78"/>
      <c r="S62" s="78"/>
      <c r="T62" s="78"/>
      <c r="U62" s="78"/>
      <c r="V62" s="78"/>
      <c r="W62" s="78"/>
      <c r="X62" s="78"/>
    </row>
    <row r="63" ht="17.25" customHeight="1" spans="1:24">
      <c r="A63" s="32" t="s">
        <v>175</v>
      </c>
      <c r="B63" s="33"/>
      <c r="C63" s="148"/>
      <c r="D63" s="148"/>
      <c r="E63" s="148"/>
      <c r="F63" s="148"/>
      <c r="G63" s="148"/>
      <c r="H63" s="149"/>
      <c r="I63" s="78">
        <v>10344549.53</v>
      </c>
      <c r="J63" s="78">
        <v>10344549.53</v>
      </c>
      <c r="K63" s="78"/>
      <c r="L63" s="78"/>
      <c r="M63" s="109">
        <v>10344549.53</v>
      </c>
      <c r="N63" s="78"/>
      <c r="O63" s="78"/>
      <c r="P63" s="78"/>
      <c r="Q63" s="78"/>
      <c r="R63" s="78"/>
      <c r="S63" s="78"/>
      <c r="T63" s="78"/>
      <c r="U63" s="78"/>
      <c r="V63" s="78"/>
      <c r="W63" s="78"/>
      <c r="X63" s="78"/>
    </row>
  </sheetData>
  <mergeCells count="31">
    <mergeCell ref="A2:X2"/>
    <mergeCell ref="A3:H3"/>
    <mergeCell ref="I4:X4"/>
    <mergeCell ref="J5:N5"/>
    <mergeCell ref="O5:Q5"/>
    <mergeCell ref="S5:X5"/>
    <mergeCell ref="A63:H63"/>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pageSetup paperSize="9" scale="3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8"/>
  <sheetViews>
    <sheetView showZeros="0" topLeftCell="L1" workbookViewId="0">
      <selection activeCell="D11" sqref="D11"/>
    </sheetView>
  </sheetViews>
  <sheetFormatPr defaultColWidth="9.14166666666667" defaultRowHeight="14.25" customHeight="1"/>
  <cols>
    <col min="1" max="1" width="10.2833333333333" customWidth="1"/>
    <col min="2" max="2" width="13.425" customWidth="1"/>
    <col min="3" max="3" width="32.85" customWidth="1"/>
    <col min="4" max="4" width="18.5" customWidth="1"/>
    <col min="5" max="5" width="7.375" customWidth="1"/>
    <col min="6" max="6" width="9.875" customWidth="1"/>
    <col min="7" max="7" width="6.125" customWidth="1"/>
    <col min="8" max="8" width="11.625" customWidth="1"/>
    <col min="9" max="9" width="11.125" customWidth="1"/>
    <col min="10" max="10" width="12.625" customWidth="1"/>
    <col min="11" max="11" width="11.875" customWidth="1"/>
    <col min="12" max="12" width="11.75" customWidth="1"/>
    <col min="13" max="13" width="13.625" customWidth="1"/>
    <col min="14" max="14" width="13.125" customWidth="1"/>
    <col min="15" max="15" width="10.75" customWidth="1"/>
    <col min="16" max="16" width="11.1416666666667" customWidth="1"/>
    <col min="17" max="17" width="12.125" customWidth="1"/>
    <col min="18" max="18" width="13.125" customWidth="1"/>
    <col min="19" max="19" width="13.875" customWidth="1"/>
    <col min="20" max="20" width="13.25" customWidth="1"/>
    <col min="21" max="21" width="14.125" customWidth="1"/>
    <col min="22" max="22" width="13.25" customWidth="1"/>
    <col min="23" max="23" width="12.5" customWidth="1"/>
  </cols>
  <sheetData>
    <row r="1" ht="13.5" customHeight="1" spans="2:23">
      <c r="B1" s="137"/>
      <c r="E1" s="1"/>
      <c r="F1" s="1"/>
      <c r="G1" s="1"/>
      <c r="H1" s="1"/>
      <c r="U1" s="137"/>
      <c r="W1" s="142" t="s">
        <v>271</v>
      </c>
    </row>
    <row r="2" ht="46.5" customHeight="1" spans="1:23">
      <c r="A2" s="3" t="str">
        <f>"2025"&amp;"年部门项目支出预算表"</f>
        <v>2025年部门项目支出预算表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"单位名称："&amp;"嵩明县人民政府办公室"</f>
        <v>单位名称：嵩明县人民政府办公室</v>
      </c>
      <c r="B3" s="5"/>
      <c r="C3" s="5"/>
      <c r="D3" s="5"/>
      <c r="E3" s="5"/>
      <c r="F3" s="5"/>
      <c r="G3" s="5"/>
      <c r="H3" s="5"/>
      <c r="I3" s="6"/>
      <c r="J3" s="6"/>
      <c r="K3" s="6"/>
      <c r="L3" s="6"/>
      <c r="M3" s="6"/>
      <c r="N3" s="6"/>
      <c r="O3" s="6"/>
      <c r="P3" s="6"/>
      <c r="Q3" s="6"/>
      <c r="U3" s="137"/>
      <c r="W3" s="119" t="s">
        <v>1</v>
      </c>
    </row>
    <row r="4" ht="21.75" customHeight="1" spans="1:23">
      <c r="A4" s="8" t="s">
        <v>272</v>
      </c>
      <c r="B4" s="9" t="s">
        <v>186</v>
      </c>
      <c r="C4" s="8" t="s">
        <v>187</v>
      </c>
      <c r="D4" s="8" t="s">
        <v>273</v>
      </c>
      <c r="E4" s="9" t="s">
        <v>188</v>
      </c>
      <c r="F4" s="9" t="s">
        <v>189</v>
      </c>
      <c r="G4" s="9" t="s">
        <v>274</v>
      </c>
      <c r="H4" s="9" t="s">
        <v>275</v>
      </c>
      <c r="I4" s="27" t="s">
        <v>55</v>
      </c>
      <c r="J4" s="10" t="s">
        <v>276</v>
      </c>
      <c r="K4" s="11"/>
      <c r="L4" s="11"/>
      <c r="M4" s="12"/>
      <c r="N4" s="10" t="s">
        <v>194</v>
      </c>
      <c r="O4" s="11"/>
      <c r="P4" s="12"/>
      <c r="Q4" s="9" t="s">
        <v>61</v>
      </c>
      <c r="R4" s="10" t="s">
        <v>62</v>
      </c>
      <c r="S4" s="11"/>
      <c r="T4" s="11"/>
      <c r="U4" s="11"/>
      <c r="V4" s="11"/>
      <c r="W4" s="12"/>
    </row>
    <row r="5" ht="21.75" customHeight="1" spans="1:23">
      <c r="A5" s="13"/>
      <c r="B5" s="28"/>
      <c r="C5" s="13"/>
      <c r="D5" s="13"/>
      <c r="E5" s="14"/>
      <c r="F5" s="14"/>
      <c r="G5" s="14"/>
      <c r="H5" s="14"/>
      <c r="I5" s="28"/>
      <c r="J5" s="138" t="s">
        <v>58</v>
      </c>
      <c r="K5" s="139"/>
      <c r="L5" s="9" t="s">
        <v>59</v>
      </c>
      <c r="M5" s="9" t="s">
        <v>60</v>
      </c>
      <c r="N5" s="9" t="s">
        <v>58</v>
      </c>
      <c r="O5" s="9" t="s">
        <v>59</v>
      </c>
      <c r="P5" s="9" t="s">
        <v>60</v>
      </c>
      <c r="Q5" s="14"/>
      <c r="R5" s="9" t="s">
        <v>57</v>
      </c>
      <c r="S5" s="9" t="s">
        <v>64</v>
      </c>
      <c r="T5" s="9" t="s">
        <v>200</v>
      </c>
      <c r="U5" s="9" t="s">
        <v>66</v>
      </c>
      <c r="V5" s="9" t="s">
        <v>67</v>
      </c>
      <c r="W5" s="9" t="s">
        <v>68</v>
      </c>
    </row>
    <row r="6" ht="21" customHeight="1" spans="1:23">
      <c r="A6" s="28"/>
      <c r="B6" s="28"/>
      <c r="C6" s="28"/>
      <c r="D6" s="28"/>
      <c r="E6" s="28"/>
      <c r="F6" s="28"/>
      <c r="G6" s="28"/>
      <c r="H6" s="28"/>
      <c r="I6" s="28"/>
      <c r="J6" s="140" t="s">
        <v>57</v>
      </c>
      <c r="K6" s="141"/>
      <c r="L6" s="28"/>
      <c r="M6" s="28"/>
      <c r="N6" s="28"/>
      <c r="O6" s="28"/>
      <c r="P6" s="28"/>
      <c r="Q6" s="28"/>
      <c r="R6" s="28"/>
      <c r="S6" s="28"/>
      <c r="T6" s="28"/>
      <c r="U6" s="28"/>
      <c r="V6" s="28"/>
      <c r="W6" s="28"/>
    </row>
    <row r="7" ht="39.75" customHeight="1" spans="1:23">
      <c r="A7" s="16"/>
      <c r="B7" s="18"/>
      <c r="C7" s="16"/>
      <c r="D7" s="16"/>
      <c r="E7" s="17"/>
      <c r="F7" s="17"/>
      <c r="G7" s="17"/>
      <c r="H7" s="17"/>
      <c r="I7" s="18"/>
      <c r="J7" s="67" t="s">
        <v>57</v>
      </c>
      <c r="K7" s="67" t="s">
        <v>277</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6">
        <v>12</v>
      </c>
      <c r="M8" s="36">
        <v>13</v>
      </c>
      <c r="N8" s="36">
        <v>14</v>
      </c>
      <c r="O8" s="36">
        <v>15</v>
      </c>
      <c r="P8" s="36">
        <v>16</v>
      </c>
      <c r="Q8" s="36">
        <v>17</v>
      </c>
      <c r="R8" s="36">
        <v>18</v>
      </c>
      <c r="S8" s="36">
        <v>19</v>
      </c>
      <c r="T8" s="36">
        <v>20</v>
      </c>
      <c r="U8" s="19">
        <v>21</v>
      </c>
      <c r="V8" s="36">
        <v>22</v>
      </c>
      <c r="W8" s="19">
        <v>23</v>
      </c>
    </row>
    <row r="9" ht="30" customHeight="1" spans="1:23">
      <c r="A9" s="69" t="s">
        <v>278</v>
      </c>
      <c r="B9" s="69" t="s">
        <v>279</v>
      </c>
      <c r="C9" s="69" t="s">
        <v>280</v>
      </c>
      <c r="D9" s="69" t="s">
        <v>70</v>
      </c>
      <c r="E9" s="69" t="s">
        <v>104</v>
      </c>
      <c r="F9" s="69" t="s">
        <v>105</v>
      </c>
      <c r="G9" s="69" t="s">
        <v>232</v>
      </c>
      <c r="H9" s="69" t="s">
        <v>233</v>
      </c>
      <c r="I9" s="78">
        <v>460000</v>
      </c>
      <c r="J9" s="78">
        <v>460000</v>
      </c>
      <c r="K9" s="109">
        <v>460000</v>
      </c>
      <c r="L9" s="78"/>
      <c r="M9" s="78"/>
      <c r="N9" s="78"/>
      <c r="O9" s="78"/>
      <c r="P9" s="78"/>
      <c r="Q9" s="78"/>
      <c r="R9" s="78"/>
      <c r="S9" s="78"/>
      <c r="T9" s="78"/>
      <c r="U9" s="78"/>
      <c r="V9" s="78"/>
      <c r="W9" s="78"/>
    </row>
    <row r="10" ht="29" customHeight="1" spans="1:23">
      <c r="A10" s="69" t="s">
        <v>278</v>
      </c>
      <c r="B10" s="69" t="s">
        <v>279</v>
      </c>
      <c r="C10" s="69" t="s">
        <v>280</v>
      </c>
      <c r="D10" s="69" t="s">
        <v>70</v>
      </c>
      <c r="E10" s="69" t="s">
        <v>104</v>
      </c>
      <c r="F10" s="69" t="s">
        <v>105</v>
      </c>
      <c r="G10" s="69" t="s">
        <v>234</v>
      </c>
      <c r="H10" s="69" t="s">
        <v>235</v>
      </c>
      <c r="I10" s="78">
        <v>20000</v>
      </c>
      <c r="J10" s="78">
        <v>20000</v>
      </c>
      <c r="K10" s="109">
        <v>20000</v>
      </c>
      <c r="L10" s="78"/>
      <c r="M10" s="78"/>
      <c r="N10" s="78"/>
      <c r="O10" s="78"/>
      <c r="P10" s="78"/>
      <c r="Q10" s="78"/>
      <c r="R10" s="78"/>
      <c r="S10" s="78"/>
      <c r="T10" s="78"/>
      <c r="U10" s="78"/>
      <c r="V10" s="78"/>
      <c r="W10" s="78"/>
    </row>
    <row r="11" ht="29" customHeight="1" spans="1:23">
      <c r="A11" s="69" t="s">
        <v>278</v>
      </c>
      <c r="B11" s="69" t="s">
        <v>279</v>
      </c>
      <c r="C11" s="69" t="s">
        <v>280</v>
      </c>
      <c r="D11" s="69" t="s">
        <v>70</v>
      </c>
      <c r="E11" s="69" t="s">
        <v>104</v>
      </c>
      <c r="F11" s="69" t="s">
        <v>105</v>
      </c>
      <c r="G11" s="69" t="s">
        <v>236</v>
      </c>
      <c r="H11" s="69" t="s">
        <v>237</v>
      </c>
      <c r="I11" s="78">
        <v>60000</v>
      </c>
      <c r="J11" s="78">
        <v>60000</v>
      </c>
      <c r="K11" s="109">
        <v>60000</v>
      </c>
      <c r="L11" s="78"/>
      <c r="M11" s="78"/>
      <c r="N11" s="78"/>
      <c r="O11" s="78"/>
      <c r="P11" s="78"/>
      <c r="Q11" s="78"/>
      <c r="R11" s="78"/>
      <c r="S11" s="78"/>
      <c r="T11" s="78"/>
      <c r="U11" s="78"/>
      <c r="V11" s="78"/>
      <c r="W11" s="78"/>
    </row>
    <row r="12" ht="31" customHeight="1" spans="1:23">
      <c r="A12" s="69" t="s">
        <v>278</v>
      </c>
      <c r="B12" s="69" t="s">
        <v>279</v>
      </c>
      <c r="C12" s="69" t="s">
        <v>280</v>
      </c>
      <c r="D12" s="69" t="s">
        <v>70</v>
      </c>
      <c r="E12" s="69" t="s">
        <v>104</v>
      </c>
      <c r="F12" s="69" t="s">
        <v>105</v>
      </c>
      <c r="G12" s="69" t="s">
        <v>238</v>
      </c>
      <c r="H12" s="69" t="s">
        <v>239</v>
      </c>
      <c r="I12" s="78">
        <v>20000</v>
      </c>
      <c r="J12" s="78">
        <v>20000</v>
      </c>
      <c r="K12" s="109">
        <v>20000</v>
      </c>
      <c r="L12" s="78"/>
      <c r="M12" s="78"/>
      <c r="N12" s="78"/>
      <c r="O12" s="78"/>
      <c r="P12" s="78"/>
      <c r="Q12" s="78"/>
      <c r="R12" s="78"/>
      <c r="S12" s="78"/>
      <c r="T12" s="78"/>
      <c r="U12" s="78"/>
      <c r="V12" s="78"/>
      <c r="W12" s="78"/>
    </row>
    <row r="13" ht="30" customHeight="1" spans="1:23">
      <c r="A13" s="69" t="s">
        <v>278</v>
      </c>
      <c r="B13" s="69" t="s">
        <v>279</v>
      </c>
      <c r="C13" s="69" t="s">
        <v>280</v>
      </c>
      <c r="D13" s="69" t="s">
        <v>70</v>
      </c>
      <c r="E13" s="69" t="s">
        <v>104</v>
      </c>
      <c r="F13" s="69" t="s">
        <v>105</v>
      </c>
      <c r="G13" s="69" t="s">
        <v>244</v>
      </c>
      <c r="H13" s="69" t="s">
        <v>245</v>
      </c>
      <c r="I13" s="78">
        <v>40000</v>
      </c>
      <c r="J13" s="78">
        <v>40000</v>
      </c>
      <c r="K13" s="109">
        <v>40000</v>
      </c>
      <c r="L13" s="78"/>
      <c r="M13" s="78"/>
      <c r="N13" s="78"/>
      <c r="O13" s="78"/>
      <c r="P13" s="78"/>
      <c r="Q13" s="78"/>
      <c r="R13" s="78"/>
      <c r="S13" s="78"/>
      <c r="T13" s="78"/>
      <c r="U13" s="78"/>
      <c r="V13" s="78"/>
      <c r="W13" s="78"/>
    </row>
    <row r="14" ht="29" customHeight="1" spans="1:23">
      <c r="A14" s="69" t="s">
        <v>278</v>
      </c>
      <c r="B14" s="69" t="s">
        <v>279</v>
      </c>
      <c r="C14" s="69" t="s">
        <v>280</v>
      </c>
      <c r="D14" s="69" t="s">
        <v>70</v>
      </c>
      <c r="E14" s="69" t="s">
        <v>104</v>
      </c>
      <c r="F14" s="69" t="s">
        <v>105</v>
      </c>
      <c r="G14" s="69" t="s">
        <v>281</v>
      </c>
      <c r="H14" s="69" t="s">
        <v>282</v>
      </c>
      <c r="I14" s="78">
        <v>320000</v>
      </c>
      <c r="J14" s="78">
        <v>320000</v>
      </c>
      <c r="K14" s="109">
        <v>320000</v>
      </c>
      <c r="L14" s="78"/>
      <c r="M14" s="78"/>
      <c r="N14" s="78"/>
      <c r="O14" s="78"/>
      <c r="P14" s="78"/>
      <c r="Q14" s="78"/>
      <c r="R14" s="78"/>
      <c r="S14" s="78"/>
      <c r="T14" s="78"/>
      <c r="U14" s="78"/>
      <c r="V14" s="78"/>
      <c r="W14" s="78"/>
    </row>
    <row r="15" ht="21.75" customHeight="1" spans="1:23">
      <c r="A15" s="69" t="s">
        <v>278</v>
      </c>
      <c r="B15" s="69" t="s">
        <v>283</v>
      </c>
      <c r="C15" s="69" t="s">
        <v>284</v>
      </c>
      <c r="D15" s="69" t="s">
        <v>70</v>
      </c>
      <c r="E15" s="69" t="s">
        <v>104</v>
      </c>
      <c r="F15" s="69" t="s">
        <v>105</v>
      </c>
      <c r="G15" s="69" t="s">
        <v>240</v>
      </c>
      <c r="H15" s="69" t="s">
        <v>241</v>
      </c>
      <c r="I15" s="78">
        <v>1100000</v>
      </c>
      <c r="J15" s="78">
        <v>1100000</v>
      </c>
      <c r="K15" s="109">
        <v>1100000</v>
      </c>
      <c r="L15" s="78"/>
      <c r="M15" s="78"/>
      <c r="N15" s="78"/>
      <c r="O15" s="78"/>
      <c r="P15" s="78"/>
      <c r="Q15" s="78"/>
      <c r="R15" s="78"/>
      <c r="S15" s="78"/>
      <c r="T15" s="78"/>
      <c r="U15" s="78"/>
      <c r="V15" s="78"/>
      <c r="W15" s="78"/>
    </row>
    <row r="16" ht="21.75" customHeight="1" spans="1:23">
      <c r="A16" s="69" t="s">
        <v>278</v>
      </c>
      <c r="B16" s="69" t="s">
        <v>285</v>
      </c>
      <c r="C16" s="69" t="s">
        <v>286</v>
      </c>
      <c r="D16" s="69" t="s">
        <v>70</v>
      </c>
      <c r="E16" s="69" t="s">
        <v>104</v>
      </c>
      <c r="F16" s="69" t="s">
        <v>105</v>
      </c>
      <c r="G16" s="69" t="s">
        <v>287</v>
      </c>
      <c r="H16" s="69" t="s">
        <v>288</v>
      </c>
      <c r="I16" s="78">
        <v>525000</v>
      </c>
      <c r="J16" s="78">
        <v>525000</v>
      </c>
      <c r="K16" s="109">
        <v>525000</v>
      </c>
      <c r="L16" s="78"/>
      <c r="M16" s="78"/>
      <c r="N16" s="78"/>
      <c r="O16" s="78"/>
      <c r="P16" s="78"/>
      <c r="Q16" s="78"/>
      <c r="R16" s="78"/>
      <c r="S16" s="78"/>
      <c r="T16" s="78"/>
      <c r="U16" s="78"/>
      <c r="V16" s="78"/>
      <c r="W16" s="78"/>
    </row>
    <row r="17" ht="21.75" customHeight="1" spans="1:23">
      <c r="A17" s="69" t="s">
        <v>278</v>
      </c>
      <c r="B17" s="69" t="s">
        <v>289</v>
      </c>
      <c r="C17" s="69" t="s">
        <v>290</v>
      </c>
      <c r="D17" s="69" t="s">
        <v>70</v>
      </c>
      <c r="E17" s="69" t="s">
        <v>104</v>
      </c>
      <c r="F17" s="69" t="s">
        <v>105</v>
      </c>
      <c r="G17" s="69" t="s">
        <v>291</v>
      </c>
      <c r="H17" s="69" t="s">
        <v>292</v>
      </c>
      <c r="I17" s="78">
        <v>80000</v>
      </c>
      <c r="J17" s="78">
        <v>80000</v>
      </c>
      <c r="K17" s="109">
        <v>80000</v>
      </c>
      <c r="L17" s="78"/>
      <c r="M17" s="78"/>
      <c r="N17" s="78"/>
      <c r="O17" s="78"/>
      <c r="P17" s="78"/>
      <c r="Q17" s="78"/>
      <c r="R17" s="78"/>
      <c r="S17" s="78"/>
      <c r="T17" s="78"/>
      <c r="U17" s="78"/>
      <c r="V17" s="78"/>
      <c r="W17" s="78"/>
    </row>
    <row r="18" ht="21.75" customHeight="1" spans="1:23">
      <c r="A18" s="69" t="s">
        <v>278</v>
      </c>
      <c r="B18" s="69" t="s">
        <v>293</v>
      </c>
      <c r="C18" s="69" t="s">
        <v>294</v>
      </c>
      <c r="D18" s="69" t="s">
        <v>70</v>
      </c>
      <c r="E18" s="69" t="s">
        <v>104</v>
      </c>
      <c r="F18" s="69" t="s">
        <v>105</v>
      </c>
      <c r="G18" s="69" t="s">
        <v>232</v>
      </c>
      <c r="H18" s="69" t="s">
        <v>233</v>
      </c>
      <c r="I18" s="78">
        <v>1000000</v>
      </c>
      <c r="J18" s="78">
        <v>1000000</v>
      </c>
      <c r="K18" s="109">
        <v>1000000</v>
      </c>
      <c r="L18" s="78"/>
      <c r="M18" s="78"/>
      <c r="N18" s="78"/>
      <c r="O18" s="78"/>
      <c r="P18" s="78"/>
      <c r="Q18" s="78"/>
      <c r="R18" s="78"/>
      <c r="S18" s="78"/>
      <c r="T18" s="78"/>
      <c r="U18" s="78"/>
      <c r="V18" s="78"/>
      <c r="W18" s="78"/>
    </row>
    <row r="19" ht="21.75" customHeight="1" spans="1:23">
      <c r="A19" s="69" t="s">
        <v>295</v>
      </c>
      <c r="B19" s="69" t="s">
        <v>296</v>
      </c>
      <c r="C19" s="69" t="s">
        <v>297</v>
      </c>
      <c r="D19" s="69" t="s">
        <v>73</v>
      </c>
      <c r="E19" s="69" t="s">
        <v>106</v>
      </c>
      <c r="F19" s="69" t="s">
        <v>107</v>
      </c>
      <c r="G19" s="69" t="s">
        <v>232</v>
      </c>
      <c r="H19" s="69" t="s">
        <v>233</v>
      </c>
      <c r="I19" s="78">
        <v>100000</v>
      </c>
      <c r="J19" s="78">
        <v>100000</v>
      </c>
      <c r="K19" s="109">
        <v>100000</v>
      </c>
      <c r="L19" s="78"/>
      <c r="M19" s="78"/>
      <c r="N19" s="78"/>
      <c r="O19" s="78"/>
      <c r="P19" s="78"/>
      <c r="Q19" s="78"/>
      <c r="R19" s="78"/>
      <c r="S19" s="78"/>
      <c r="T19" s="78"/>
      <c r="U19" s="78"/>
      <c r="V19" s="78"/>
      <c r="W19" s="78"/>
    </row>
    <row r="20" ht="21.75" customHeight="1" spans="1:23">
      <c r="A20" s="69" t="s">
        <v>295</v>
      </c>
      <c r="B20" s="69" t="s">
        <v>298</v>
      </c>
      <c r="C20" s="69" t="s">
        <v>299</v>
      </c>
      <c r="D20" s="69" t="s">
        <v>73</v>
      </c>
      <c r="E20" s="69" t="s">
        <v>106</v>
      </c>
      <c r="F20" s="69" t="s">
        <v>107</v>
      </c>
      <c r="G20" s="69" t="s">
        <v>232</v>
      </c>
      <c r="H20" s="69" t="s">
        <v>233</v>
      </c>
      <c r="I20" s="78">
        <v>337660</v>
      </c>
      <c r="J20" s="78">
        <v>337660</v>
      </c>
      <c r="K20" s="109">
        <v>337660</v>
      </c>
      <c r="L20" s="78"/>
      <c r="M20" s="78"/>
      <c r="N20" s="78"/>
      <c r="O20" s="78"/>
      <c r="P20" s="78"/>
      <c r="Q20" s="78"/>
      <c r="R20" s="78"/>
      <c r="S20" s="78"/>
      <c r="T20" s="78"/>
      <c r="U20" s="78"/>
      <c r="V20" s="78"/>
      <c r="W20" s="78"/>
    </row>
    <row r="21" ht="21.75" customHeight="1" spans="1:23">
      <c r="A21" s="69" t="s">
        <v>295</v>
      </c>
      <c r="B21" s="69" t="s">
        <v>300</v>
      </c>
      <c r="C21" s="69" t="s">
        <v>301</v>
      </c>
      <c r="D21" s="69" t="s">
        <v>73</v>
      </c>
      <c r="E21" s="69" t="s">
        <v>106</v>
      </c>
      <c r="F21" s="69" t="s">
        <v>107</v>
      </c>
      <c r="G21" s="69" t="s">
        <v>302</v>
      </c>
      <c r="H21" s="69" t="s">
        <v>303</v>
      </c>
      <c r="I21" s="78">
        <v>348000</v>
      </c>
      <c r="J21" s="78">
        <v>348000</v>
      </c>
      <c r="K21" s="109">
        <v>348000</v>
      </c>
      <c r="L21" s="78"/>
      <c r="M21" s="78"/>
      <c r="N21" s="78"/>
      <c r="O21" s="78"/>
      <c r="P21" s="78"/>
      <c r="Q21" s="78"/>
      <c r="R21" s="78"/>
      <c r="S21" s="78"/>
      <c r="T21" s="78"/>
      <c r="U21" s="78"/>
      <c r="V21" s="78"/>
      <c r="W21" s="78"/>
    </row>
    <row r="22" ht="21.75" customHeight="1" spans="1:23">
      <c r="A22" s="69" t="s">
        <v>295</v>
      </c>
      <c r="B22" s="69" t="s">
        <v>304</v>
      </c>
      <c r="C22" s="69" t="s">
        <v>305</v>
      </c>
      <c r="D22" s="69" t="s">
        <v>73</v>
      </c>
      <c r="E22" s="69" t="s">
        <v>106</v>
      </c>
      <c r="F22" s="69" t="s">
        <v>107</v>
      </c>
      <c r="G22" s="69" t="s">
        <v>281</v>
      </c>
      <c r="H22" s="69" t="s">
        <v>282</v>
      </c>
      <c r="I22" s="78">
        <v>50000</v>
      </c>
      <c r="J22" s="78">
        <v>50000</v>
      </c>
      <c r="K22" s="109">
        <v>50000</v>
      </c>
      <c r="L22" s="78"/>
      <c r="M22" s="78"/>
      <c r="N22" s="78"/>
      <c r="O22" s="78"/>
      <c r="P22" s="78"/>
      <c r="Q22" s="78"/>
      <c r="R22" s="78"/>
      <c r="S22" s="78"/>
      <c r="T22" s="78"/>
      <c r="U22" s="78"/>
      <c r="V22" s="78"/>
      <c r="W22" s="78"/>
    </row>
    <row r="23" ht="21.75" customHeight="1" spans="1:23">
      <c r="A23" s="69" t="s">
        <v>295</v>
      </c>
      <c r="B23" s="69" t="s">
        <v>306</v>
      </c>
      <c r="C23" s="69" t="s">
        <v>307</v>
      </c>
      <c r="D23" s="69" t="s">
        <v>73</v>
      </c>
      <c r="E23" s="69" t="s">
        <v>106</v>
      </c>
      <c r="F23" s="69" t="s">
        <v>107</v>
      </c>
      <c r="G23" s="69" t="s">
        <v>302</v>
      </c>
      <c r="H23" s="69" t="s">
        <v>303</v>
      </c>
      <c r="I23" s="78">
        <v>181100</v>
      </c>
      <c r="J23" s="78">
        <v>181100</v>
      </c>
      <c r="K23" s="109">
        <v>181100</v>
      </c>
      <c r="L23" s="78"/>
      <c r="M23" s="78"/>
      <c r="N23" s="78"/>
      <c r="O23" s="78"/>
      <c r="P23" s="78"/>
      <c r="Q23" s="78"/>
      <c r="R23" s="78"/>
      <c r="S23" s="78"/>
      <c r="T23" s="78"/>
      <c r="U23" s="78"/>
      <c r="V23" s="78"/>
      <c r="W23" s="78"/>
    </row>
    <row r="24" ht="21.75" customHeight="1" spans="1:23">
      <c r="A24" s="69" t="s">
        <v>295</v>
      </c>
      <c r="B24" s="69" t="s">
        <v>308</v>
      </c>
      <c r="C24" s="69" t="s">
        <v>309</v>
      </c>
      <c r="D24" s="69" t="s">
        <v>73</v>
      </c>
      <c r="E24" s="69" t="s">
        <v>106</v>
      </c>
      <c r="F24" s="69" t="s">
        <v>107</v>
      </c>
      <c r="G24" s="69" t="s">
        <v>232</v>
      </c>
      <c r="H24" s="69" t="s">
        <v>233</v>
      </c>
      <c r="I24" s="78">
        <v>440400</v>
      </c>
      <c r="J24" s="78">
        <v>440400</v>
      </c>
      <c r="K24" s="109">
        <v>440400</v>
      </c>
      <c r="L24" s="78"/>
      <c r="M24" s="78"/>
      <c r="N24" s="78"/>
      <c r="O24" s="78"/>
      <c r="P24" s="78"/>
      <c r="Q24" s="78"/>
      <c r="R24" s="78"/>
      <c r="S24" s="78"/>
      <c r="T24" s="78"/>
      <c r="U24" s="78"/>
      <c r="V24" s="78"/>
      <c r="W24" s="78"/>
    </row>
    <row r="25" ht="21.75" customHeight="1" spans="1:23">
      <c r="A25" s="69" t="s">
        <v>295</v>
      </c>
      <c r="B25" s="69" t="s">
        <v>310</v>
      </c>
      <c r="C25" s="69" t="s">
        <v>311</v>
      </c>
      <c r="D25" s="69" t="s">
        <v>73</v>
      </c>
      <c r="E25" s="69" t="s">
        <v>106</v>
      </c>
      <c r="F25" s="69" t="s">
        <v>107</v>
      </c>
      <c r="G25" s="69" t="s">
        <v>291</v>
      </c>
      <c r="H25" s="69" t="s">
        <v>292</v>
      </c>
      <c r="I25" s="78">
        <v>150000</v>
      </c>
      <c r="J25" s="78">
        <v>150000</v>
      </c>
      <c r="K25" s="109">
        <v>150000</v>
      </c>
      <c r="L25" s="78"/>
      <c r="M25" s="78"/>
      <c r="N25" s="78"/>
      <c r="O25" s="78"/>
      <c r="P25" s="78"/>
      <c r="Q25" s="78"/>
      <c r="R25" s="78"/>
      <c r="S25" s="78"/>
      <c r="T25" s="78"/>
      <c r="U25" s="78"/>
      <c r="V25" s="78"/>
      <c r="W25" s="78"/>
    </row>
    <row r="26" ht="21.75" customHeight="1" spans="1:23">
      <c r="A26" s="69" t="s">
        <v>295</v>
      </c>
      <c r="B26" s="69" t="s">
        <v>312</v>
      </c>
      <c r="C26" s="69" t="s">
        <v>313</v>
      </c>
      <c r="D26" s="69" t="s">
        <v>73</v>
      </c>
      <c r="E26" s="69" t="s">
        <v>106</v>
      </c>
      <c r="F26" s="69" t="s">
        <v>107</v>
      </c>
      <c r="G26" s="69" t="s">
        <v>232</v>
      </c>
      <c r="H26" s="69" t="s">
        <v>233</v>
      </c>
      <c r="I26" s="78">
        <v>50000</v>
      </c>
      <c r="J26" s="78">
        <v>50000</v>
      </c>
      <c r="K26" s="109">
        <v>50000</v>
      </c>
      <c r="L26" s="78"/>
      <c r="M26" s="78"/>
      <c r="N26" s="78"/>
      <c r="O26" s="78"/>
      <c r="P26" s="78"/>
      <c r="Q26" s="78"/>
      <c r="R26" s="78"/>
      <c r="S26" s="78"/>
      <c r="T26" s="78"/>
      <c r="U26" s="78"/>
      <c r="V26" s="78"/>
      <c r="W26" s="78"/>
    </row>
    <row r="27" ht="21.75" customHeight="1" spans="1:23">
      <c r="A27" s="69" t="s">
        <v>295</v>
      </c>
      <c r="B27" s="69" t="s">
        <v>314</v>
      </c>
      <c r="C27" s="69" t="s">
        <v>315</v>
      </c>
      <c r="D27" s="69" t="s">
        <v>73</v>
      </c>
      <c r="E27" s="69" t="s">
        <v>106</v>
      </c>
      <c r="F27" s="69" t="s">
        <v>107</v>
      </c>
      <c r="G27" s="69" t="s">
        <v>232</v>
      </c>
      <c r="H27" s="69" t="s">
        <v>233</v>
      </c>
      <c r="I27" s="78">
        <v>200000</v>
      </c>
      <c r="J27" s="78">
        <v>200000</v>
      </c>
      <c r="K27" s="109">
        <v>200000</v>
      </c>
      <c r="L27" s="78"/>
      <c r="M27" s="78"/>
      <c r="N27" s="78"/>
      <c r="O27" s="78"/>
      <c r="P27" s="78"/>
      <c r="Q27" s="78"/>
      <c r="R27" s="78"/>
      <c r="S27" s="78"/>
      <c r="T27" s="78"/>
      <c r="U27" s="78"/>
      <c r="V27" s="78"/>
      <c r="W27" s="78"/>
    </row>
    <row r="28" ht="18.75" customHeight="1" spans="1:23">
      <c r="A28" s="32" t="s">
        <v>175</v>
      </c>
      <c r="B28" s="33"/>
      <c r="C28" s="33"/>
      <c r="D28" s="33"/>
      <c r="E28" s="33"/>
      <c r="F28" s="33"/>
      <c r="G28" s="33"/>
      <c r="H28" s="34"/>
      <c r="I28" s="78">
        <v>5482160</v>
      </c>
      <c r="J28" s="78">
        <v>5482160</v>
      </c>
      <c r="K28" s="109">
        <v>5482160</v>
      </c>
      <c r="L28" s="78"/>
      <c r="M28" s="78"/>
      <c r="N28" s="78"/>
      <c r="O28" s="78"/>
      <c r="P28" s="78"/>
      <c r="Q28" s="78"/>
      <c r="R28" s="78"/>
      <c r="S28" s="78"/>
      <c r="T28" s="78"/>
      <c r="U28" s="78"/>
      <c r="V28" s="78"/>
      <c r="W28" s="78"/>
    </row>
  </sheetData>
  <mergeCells count="28">
    <mergeCell ref="A2:W2"/>
    <mergeCell ref="A3:H3"/>
    <mergeCell ref="J4:M4"/>
    <mergeCell ref="N4:P4"/>
    <mergeCell ref="R4:W4"/>
    <mergeCell ref="A28:H2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9" scale="44"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8"/>
  <sheetViews>
    <sheetView showZeros="0" topLeftCell="C61" workbookViewId="0">
      <selection activeCell="A8" sqref="A8:A12"/>
    </sheetView>
  </sheetViews>
  <sheetFormatPr defaultColWidth="9.14166666666667" defaultRowHeight="12" customHeight="1"/>
  <cols>
    <col min="1" max="1" width="32.75"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2" t="s">
        <v>316</v>
      </c>
    </row>
    <row r="2" ht="39.75" customHeight="1" spans="1:10">
      <c r="A2" s="65" t="str">
        <f>"2025"&amp;"年部门项目支出绩效目标表"</f>
        <v>2025年部门项目支出绩效目标表</v>
      </c>
      <c r="B2" s="3"/>
      <c r="C2" s="3"/>
      <c r="D2" s="3"/>
      <c r="E2" s="3"/>
      <c r="F2" s="66"/>
      <c r="G2" s="3"/>
      <c r="H2" s="66"/>
      <c r="I2" s="66"/>
      <c r="J2" s="3"/>
    </row>
    <row r="3" ht="17.25" customHeight="1" spans="1:1">
      <c r="A3" s="4" t="str">
        <f>"单位名称："&amp;"嵩明县人民政府办公室"</f>
        <v>单位名称：嵩明县人民政府办公室</v>
      </c>
    </row>
    <row r="4" ht="44.25" customHeight="1" spans="1:10">
      <c r="A4" s="67" t="s">
        <v>187</v>
      </c>
      <c r="B4" s="67" t="s">
        <v>317</v>
      </c>
      <c r="C4" s="67" t="s">
        <v>318</v>
      </c>
      <c r="D4" s="67" t="s">
        <v>319</v>
      </c>
      <c r="E4" s="67" t="s">
        <v>320</v>
      </c>
      <c r="F4" s="68" t="s">
        <v>321</v>
      </c>
      <c r="G4" s="67" t="s">
        <v>322</v>
      </c>
      <c r="H4" s="68" t="s">
        <v>323</v>
      </c>
      <c r="I4" s="68" t="s">
        <v>324</v>
      </c>
      <c r="J4" s="67" t="s">
        <v>325</v>
      </c>
    </row>
    <row r="5" ht="18.75" customHeight="1" spans="1:10">
      <c r="A5" s="134">
        <v>1</v>
      </c>
      <c r="B5" s="134">
        <v>2</v>
      </c>
      <c r="C5" s="134">
        <v>3</v>
      </c>
      <c r="D5" s="134">
        <v>4</v>
      </c>
      <c r="E5" s="134">
        <v>5</v>
      </c>
      <c r="F5" s="36">
        <v>6</v>
      </c>
      <c r="G5" s="134">
        <v>7</v>
      </c>
      <c r="H5" s="36">
        <v>8</v>
      </c>
      <c r="I5" s="36">
        <v>9</v>
      </c>
      <c r="J5" s="134">
        <v>10</v>
      </c>
    </row>
    <row r="6" ht="42" customHeight="1" spans="1:10">
      <c r="A6" s="29" t="s">
        <v>70</v>
      </c>
      <c r="B6" s="69"/>
      <c r="C6" s="69"/>
      <c r="D6" s="69"/>
      <c r="E6" s="54"/>
      <c r="F6" s="70"/>
      <c r="G6" s="54"/>
      <c r="H6" s="70"/>
      <c r="I6" s="70"/>
      <c r="J6" s="54"/>
    </row>
    <row r="7" ht="42" customHeight="1" spans="1:10">
      <c r="A7" s="135" t="s">
        <v>70</v>
      </c>
      <c r="B7" s="20"/>
      <c r="C7" s="20"/>
      <c r="D7" s="20"/>
      <c r="E7" s="29"/>
      <c r="F7" s="20"/>
      <c r="G7" s="29"/>
      <c r="H7" s="20"/>
      <c r="I7" s="20"/>
      <c r="J7" s="29"/>
    </row>
    <row r="8" ht="61" customHeight="1" spans="1:10">
      <c r="A8" s="136" t="s">
        <v>286</v>
      </c>
      <c r="B8" s="20" t="s">
        <v>326</v>
      </c>
      <c r="C8" s="20" t="s">
        <v>327</v>
      </c>
      <c r="D8" s="20" t="s">
        <v>328</v>
      </c>
      <c r="E8" s="29" t="s">
        <v>329</v>
      </c>
      <c r="F8" s="20" t="s">
        <v>330</v>
      </c>
      <c r="G8" s="29" t="s">
        <v>331</v>
      </c>
      <c r="H8" s="20" t="s">
        <v>332</v>
      </c>
      <c r="I8" s="20" t="s">
        <v>333</v>
      </c>
      <c r="J8" s="29" t="s">
        <v>334</v>
      </c>
    </row>
    <row r="9" ht="29" customHeight="1" spans="1:10">
      <c r="A9" s="136" t="s">
        <v>286</v>
      </c>
      <c r="B9" s="20" t="s">
        <v>326</v>
      </c>
      <c r="C9" s="20" t="s">
        <v>327</v>
      </c>
      <c r="D9" s="20" t="s">
        <v>335</v>
      </c>
      <c r="E9" s="29" t="s">
        <v>336</v>
      </c>
      <c r="F9" s="20" t="s">
        <v>330</v>
      </c>
      <c r="G9" s="29" t="s">
        <v>337</v>
      </c>
      <c r="H9" s="20" t="s">
        <v>332</v>
      </c>
      <c r="I9" s="20" t="s">
        <v>333</v>
      </c>
      <c r="J9" s="29" t="s">
        <v>338</v>
      </c>
    </row>
    <row r="10" ht="60" customHeight="1" spans="1:10">
      <c r="A10" s="136" t="s">
        <v>286</v>
      </c>
      <c r="B10" s="20" t="s">
        <v>326</v>
      </c>
      <c r="C10" s="20" t="s">
        <v>339</v>
      </c>
      <c r="D10" s="20" t="s">
        <v>340</v>
      </c>
      <c r="E10" s="29" t="s">
        <v>341</v>
      </c>
      <c r="F10" s="20" t="s">
        <v>330</v>
      </c>
      <c r="G10" s="29" t="s">
        <v>342</v>
      </c>
      <c r="H10" s="20" t="s">
        <v>332</v>
      </c>
      <c r="I10" s="20" t="s">
        <v>333</v>
      </c>
      <c r="J10" s="29" t="s">
        <v>343</v>
      </c>
    </row>
    <row r="11" ht="36" customHeight="1" spans="1:10">
      <c r="A11" s="136" t="s">
        <v>286</v>
      </c>
      <c r="B11" s="20" t="s">
        <v>326</v>
      </c>
      <c r="C11" s="20" t="s">
        <v>339</v>
      </c>
      <c r="D11" s="20" t="s">
        <v>344</v>
      </c>
      <c r="E11" s="29" t="s">
        <v>345</v>
      </c>
      <c r="F11" s="20" t="s">
        <v>330</v>
      </c>
      <c r="G11" s="29" t="s">
        <v>346</v>
      </c>
      <c r="H11" s="20" t="s">
        <v>347</v>
      </c>
      <c r="I11" s="20" t="s">
        <v>333</v>
      </c>
      <c r="J11" s="29" t="s">
        <v>348</v>
      </c>
    </row>
    <row r="12" ht="66" customHeight="1" spans="1:10">
      <c r="A12" s="136" t="s">
        <v>286</v>
      </c>
      <c r="B12" s="20" t="s">
        <v>326</v>
      </c>
      <c r="C12" s="20" t="s">
        <v>349</v>
      </c>
      <c r="D12" s="20" t="s">
        <v>350</v>
      </c>
      <c r="E12" s="29" t="s">
        <v>351</v>
      </c>
      <c r="F12" s="20" t="s">
        <v>330</v>
      </c>
      <c r="G12" s="29" t="s">
        <v>331</v>
      </c>
      <c r="H12" s="20" t="s">
        <v>332</v>
      </c>
      <c r="I12" s="20" t="s">
        <v>333</v>
      </c>
      <c r="J12" s="29" t="s">
        <v>352</v>
      </c>
    </row>
    <row r="13" ht="35" customHeight="1" spans="1:10">
      <c r="A13" s="136" t="s">
        <v>290</v>
      </c>
      <c r="B13" s="20" t="s">
        <v>353</v>
      </c>
      <c r="C13" s="20" t="s">
        <v>327</v>
      </c>
      <c r="D13" s="20" t="s">
        <v>328</v>
      </c>
      <c r="E13" s="29" t="s">
        <v>354</v>
      </c>
      <c r="F13" s="20" t="s">
        <v>330</v>
      </c>
      <c r="G13" s="29" t="s">
        <v>342</v>
      </c>
      <c r="H13" s="20" t="s">
        <v>332</v>
      </c>
      <c r="I13" s="20" t="s">
        <v>333</v>
      </c>
      <c r="J13" s="29" t="s">
        <v>355</v>
      </c>
    </row>
    <row r="14" ht="30" customHeight="1" spans="1:10">
      <c r="A14" s="136" t="s">
        <v>290</v>
      </c>
      <c r="B14" s="20" t="s">
        <v>353</v>
      </c>
      <c r="C14" s="20" t="s">
        <v>327</v>
      </c>
      <c r="D14" s="20" t="s">
        <v>335</v>
      </c>
      <c r="E14" s="29" t="s">
        <v>356</v>
      </c>
      <c r="F14" s="20" t="s">
        <v>330</v>
      </c>
      <c r="G14" s="29" t="s">
        <v>357</v>
      </c>
      <c r="H14" s="20" t="s">
        <v>358</v>
      </c>
      <c r="I14" s="20" t="s">
        <v>359</v>
      </c>
      <c r="J14" s="29" t="s">
        <v>360</v>
      </c>
    </row>
    <row r="15" ht="66" customHeight="1" spans="1:10">
      <c r="A15" s="136" t="s">
        <v>290</v>
      </c>
      <c r="B15" s="20" t="s">
        <v>353</v>
      </c>
      <c r="C15" s="20" t="s">
        <v>339</v>
      </c>
      <c r="D15" s="20" t="s">
        <v>361</v>
      </c>
      <c r="E15" s="29" t="s">
        <v>362</v>
      </c>
      <c r="F15" s="20" t="s">
        <v>363</v>
      </c>
      <c r="G15" s="29" t="s">
        <v>364</v>
      </c>
      <c r="H15" s="20" t="s">
        <v>332</v>
      </c>
      <c r="I15" s="20" t="s">
        <v>333</v>
      </c>
      <c r="J15" s="29" t="s">
        <v>365</v>
      </c>
    </row>
    <row r="16" ht="56" customHeight="1" spans="1:10">
      <c r="A16" s="136" t="s">
        <v>290</v>
      </c>
      <c r="B16" s="20" t="s">
        <v>353</v>
      </c>
      <c r="C16" s="20" t="s">
        <v>349</v>
      </c>
      <c r="D16" s="20" t="s">
        <v>350</v>
      </c>
      <c r="E16" s="29" t="s">
        <v>366</v>
      </c>
      <c r="F16" s="20" t="s">
        <v>330</v>
      </c>
      <c r="G16" s="29" t="s">
        <v>367</v>
      </c>
      <c r="H16" s="20" t="s">
        <v>332</v>
      </c>
      <c r="I16" s="20" t="s">
        <v>333</v>
      </c>
      <c r="J16" s="29" t="s">
        <v>368</v>
      </c>
    </row>
    <row r="17" ht="33" customHeight="1" spans="1:10">
      <c r="A17" s="136" t="s">
        <v>280</v>
      </c>
      <c r="B17" s="20" t="s">
        <v>369</v>
      </c>
      <c r="C17" s="20" t="s">
        <v>327</v>
      </c>
      <c r="D17" s="20" t="s">
        <v>328</v>
      </c>
      <c r="E17" s="29" t="s">
        <v>370</v>
      </c>
      <c r="F17" s="20" t="s">
        <v>363</v>
      </c>
      <c r="G17" s="29" t="s">
        <v>371</v>
      </c>
      <c r="H17" s="20" t="s">
        <v>372</v>
      </c>
      <c r="I17" s="20" t="s">
        <v>333</v>
      </c>
      <c r="J17" s="29" t="s">
        <v>373</v>
      </c>
    </row>
    <row r="18" ht="30" customHeight="1" spans="1:10">
      <c r="A18" s="136" t="s">
        <v>280</v>
      </c>
      <c r="B18" s="20" t="s">
        <v>369</v>
      </c>
      <c r="C18" s="20" t="s">
        <v>327</v>
      </c>
      <c r="D18" s="20" t="s">
        <v>328</v>
      </c>
      <c r="E18" s="29" t="s">
        <v>374</v>
      </c>
      <c r="F18" s="20" t="s">
        <v>363</v>
      </c>
      <c r="G18" s="29" t="s">
        <v>94</v>
      </c>
      <c r="H18" s="20" t="s">
        <v>375</v>
      </c>
      <c r="I18" s="20" t="s">
        <v>333</v>
      </c>
      <c r="J18" s="29" t="s">
        <v>376</v>
      </c>
    </row>
    <row r="19" ht="56" customHeight="1" spans="1:10">
      <c r="A19" s="136" t="s">
        <v>280</v>
      </c>
      <c r="B19" s="20" t="s">
        <v>369</v>
      </c>
      <c r="C19" s="20" t="s">
        <v>327</v>
      </c>
      <c r="D19" s="20" t="s">
        <v>335</v>
      </c>
      <c r="E19" s="29" t="s">
        <v>377</v>
      </c>
      <c r="F19" s="20" t="s">
        <v>363</v>
      </c>
      <c r="G19" s="29" t="s">
        <v>378</v>
      </c>
      <c r="H19" s="20" t="s">
        <v>332</v>
      </c>
      <c r="I19" s="20" t="s">
        <v>333</v>
      </c>
      <c r="J19" s="29" t="s">
        <v>379</v>
      </c>
    </row>
    <row r="20" ht="31" customHeight="1" spans="1:10">
      <c r="A20" s="136" t="s">
        <v>280</v>
      </c>
      <c r="B20" s="20" t="s">
        <v>369</v>
      </c>
      <c r="C20" s="20" t="s">
        <v>339</v>
      </c>
      <c r="D20" s="20" t="s">
        <v>340</v>
      </c>
      <c r="E20" s="29" t="s">
        <v>380</v>
      </c>
      <c r="F20" s="20" t="s">
        <v>363</v>
      </c>
      <c r="G20" s="29" t="s">
        <v>378</v>
      </c>
      <c r="H20" s="20" t="s">
        <v>332</v>
      </c>
      <c r="I20" s="20" t="s">
        <v>333</v>
      </c>
      <c r="J20" s="29" t="s">
        <v>381</v>
      </c>
    </row>
    <row r="21" ht="42" customHeight="1" spans="1:10">
      <c r="A21" s="136" t="s">
        <v>280</v>
      </c>
      <c r="B21" s="20" t="s">
        <v>369</v>
      </c>
      <c r="C21" s="20" t="s">
        <v>349</v>
      </c>
      <c r="D21" s="20" t="s">
        <v>350</v>
      </c>
      <c r="E21" s="29" t="s">
        <v>382</v>
      </c>
      <c r="F21" s="20" t="s">
        <v>363</v>
      </c>
      <c r="G21" s="29" t="s">
        <v>378</v>
      </c>
      <c r="H21" s="20" t="s">
        <v>332</v>
      </c>
      <c r="I21" s="20" t="s">
        <v>333</v>
      </c>
      <c r="J21" s="29" t="s">
        <v>383</v>
      </c>
    </row>
    <row r="22" ht="27" customHeight="1" spans="1:10">
      <c r="A22" s="136" t="s">
        <v>294</v>
      </c>
      <c r="B22" s="20" t="s">
        <v>384</v>
      </c>
      <c r="C22" s="20" t="s">
        <v>327</v>
      </c>
      <c r="D22" s="20" t="s">
        <v>328</v>
      </c>
      <c r="E22" s="29" t="s">
        <v>385</v>
      </c>
      <c r="F22" s="20" t="s">
        <v>330</v>
      </c>
      <c r="G22" s="29" t="s">
        <v>342</v>
      </c>
      <c r="H22" s="20" t="s">
        <v>332</v>
      </c>
      <c r="I22" s="20" t="s">
        <v>333</v>
      </c>
      <c r="J22" s="29" t="s">
        <v>386</v>
      </c>
    </row>
    <row r="23" ht="29" customHeight="1" spans="1:10">
      <c r="A23" s="136" t="s">
        <v>294</v>
      </c>
      <c r="B23" s="20" t="s">
        <v>384</v>
      </c>
      <c r="C23" s="20" t="s">
        <v>327</v>
      </c>
      <c r="D23" s="20" t="s">
        <v>335</v>
      </c>
      <c r="E23" s="29" t="s">
        <v>387</v>
      </c>
      <c r="F23" s="20" t="s">
        <v>330</v>
      </c>
      <c r="G23" s="29" t="s">
        <v>388</v>
      </c>
      <c r="H23" s="20" t="s">
        <v>332</v>
      </c>
      <c r="I23" s="20" t="s">
        <v>333</v>
      </c>
      <c r="J23" s="29" t="s">
        <v>389</v>
      </c>
    </row>
    <row r="24" ht="42" customHeight="1" spans="1:10">
      <c r="A24" s="136" t="s">
        <v>294</v>
      </c>
      <c r="B24" s="20" t="s">
        <v>384</v>
      </c>
      <c r="C24" s="20" t="s">
        <v>327</v>
      </c>
      <c r="D24" s="20" t="s">
        <v>390</v>
      </c>
      <c r="E24" s="29" t="s">
        <v>391</v>
      </c>
      <c r="F24" s="20" t="s">
        <v>330</v>
      </c>
      <c r="G24" s="29" t="s">
        <v>388</v>
      </c>
      <c r="H24" s="20" t="s">
        <v>332</v>
      </c>
      <c r="I24" s="20" t="s">
        <v>333</v>
      </c>
      <c r="J24" s="29" t="s">
        <v>392</v>
      </c>
    </row>
    <row r="25" ht="137" customHeight="1" spans="1:10">
      <c r="A25" s="136" t="s">
        <v>294</v>
      </c>
      <c r="B25" s="20" t="s">
        <v>384</v>
      </c>
      <c r="C25" s="20" t="s">
        <v>339</v>
      </c>
      <c r="D25" s="20" t="s">
        <v>340</v>
      </c>
      <c r="E25" s="29" t="s">
        <v>393</v>
      </c>
      <c r="F25" s="20" t="s">
        <v>330</v>
      </c>
      <c r="G25" s="29" t="s">
        <v>342</v>
      </c>
      <c r="H25" s="20" t="s">
        <v>332</v>
      </c>
      <c r="I25" s="20" t="s">
        <v>333</v>
      </c>
      <c r="J25" s="29" t="s">
        <v>394</v>
      </c>
    </row>
    <row r="26" ht="42" customHeight="1" spans="1:10">
      <c r="A26" s="136" t="s">
        <v>294</v>
      </c>
      <c r="B26" s="20" t="s">
        <v>384</v>
      </c>
      <c r="C26" s="20" t="s">
        <v>349</v>
      </c>
      <c r="D26" s="20" t="s">
        <v>350</v>
      </c>
      <c r="E26" s="29" t="s">
        <v>395</v>
      </c>
      <c r="F26" s="20" t="s">
        <v>330</v>
      </c>
      <c r="G26" s="29" t="s">
        <v>396</v>
      </c>
      <c r="H26" s="20" t="s">
        <v>332</v>
      </c>
      <c r="I26" s="20" t="s">
        <v>333</v>
      </c>
      <c r="J26" s="29" t="s">
        <v>397</v>
      </c>
    </row>
    <row r="27" ht="42" customHeight="1" spans="1:10">
      <c r="A27" s="136" t="s">
        <v>284</v>
      </c>
      <c r="B27" s="20" t="s">
        <v>398</v>
      </c>
      <c r="C27" s="20" t="s">
        <v>327</v>
      </c>
      <c r="D27" s="20" t="s">
        <v>328</v>
      </c>
      <c r="E27" s="29" t="s">
        <v>399</v>
      </c>
      <c r="F27" s="20" t="s">
        <v>363</v>
      </c>
      <c r="G27" s="29" t="s">
        <v>400</v>
      </c>
      <c r="H27" s="20" t="s">
        <v>401</v>
      </c>
      <c r="I27" s="20" t="s">
        <v>333</v>
      </c>
      <c r="J27" s="29" t="s">
        <v>402</v>
      </c>
    </row>
    <row r="28" ht="42" customHeight="1" spans="1:10">
      <c r="A28" s="136" t="s">
        <v>284</v>
      </c>
      <c r="B28" s="20" t="s">
        <v>398</v>
      </c>
      <c r="C28" s="20" t="s">
        <v>327</v>
      </c>
      <c r="D28" s="20" t="s">
        <v>328</v>
      </c>
      <c r="E28" s="29" t="s">
        <v>403</v>
      </c>
      <c r="F28" s="20" t="s">
        <v>330</v>
      </c>
      <c r="G28" s="29" t="s">
        <v>94</v>
      </c>
      <c r="H28" s="20" t="s">
        <v>404</v>
      </c>
      <c r="I28" s="20" t="s">
        <v>333</v>
      </c>
      <c r="J28" s="29" t="s">
        <v>405</v>
      </c>
    </row>
    <row r="29" ht="56" customHeight="1" spans="1:10">
      <c r="A29" s="136" t="s">
        <v>284</v>
      </c>
      <c r="B29" s="20" t="s">
        <v>398</v>
      </c>
      <c r="C29" s="20" t="s">
        <v>327</v>
      </c>
      <c r="D29" s="20" t="s">
        <v>335</v>
      </c>
      <c r="E29" s="29" t="s">
        <v>406</v>
      </c>
      <c r="F29" s="20" t="s">
        <v>363</v>
      </c>
      <c r="G29" s="29" t="s">
        <v>331</v>
      </c>
      <c r="H29" s="20" t="s">
        <v>332</v>
      </c>
      <c r="I29" s="20" t="s">
        <v>333</v>
      </c>
      <c r="J29" s="29" t="s">
        <v>407</v>
      </c>
    </row>
    <row r="30" ht="51" customHeight="1" spans="1:10">
      <c r="A30" s="136" t="s">
        <v>284</v>
      </c>
      <c r="B30" s="20" t="s">
        <v>398</v>
      </c>
      <c r="C30" s="20" t="s">
        <v>327</v>
      </c>
      <c r="D30" s="20" t="s">
        <v>335</v>
      </c>
      <c r="E30" s="29" t="s">
        <v>408</v>
      </c>
      <c r="F30" s="20" t="s">
        <v>363</v>
      </c>
      <c r="G30" s="29" t="s">
        <v>342</v>
      </c>
      <c r="H30" s="20" t="s">
        <v>332</v>
      </c>
      <c r="I30" s="20" t="s">
        <v>333</v>
      </c>
      <c r="J30" s="29" t="s">
        <v>409</v>
      </c>
    </row>
    <row r="31" ht="64" customHeight="1" spans="1:10">
      <c r="A31" s="136" t="s">
        <v>284</v>
      </c>
      <c r="B31" s="20" t="s">
        <v>398</v>
      </c>
      <c r="C31" s="20" t="s">
        <v>327</v>
      </c>
      <c r="D31" s="20" t="s">
        <v>390</v>
      </c>
      <c r="E31" s="29" t="s">
        <v>410</v>
      </c>
      <c r="F31" s="20" t="s">
        <v>363</v>
      </c>
      <c r="G31" s="29" t="s">
        <v>342</v>
      </c>
      <c r="H31" s="20" t="s">
        <v>332</v>
      </c>
      <c r="I31" s="20" t="s">
        <v>333</v>
      </c>
      <c r="J31" s="29" t="s">
        <v>411</v>
      </c>
    </row>
    <row r="32" ht="31" customHeight="1" spans="1:10">
      <c r="A32" s="136" t="s">
        <v>284</v>
      </c>
      <c r="B32" s="20" t="s">
        <v>398</v>
      </c>
      <c r="C32" s="20" t="s">
        <v>339</v>
      </c>
      <c r="D32" s="20" t="s">
        <v>340</v>
      </c>
      <c r="E32" s="29" t="s">
        <v>412</v>
      </c>
      <c r="F32" s="20" t="s">
        <v>330</v>
      </c>
      <c r="G32" s="29" t="s">
        <v>337</v>
      </c>
      <c r="H32" s="20" t="s">
        <v>413</v>
      </c>
      <c r="I32" s="20" t="s">
        <v>333</v>
      </c>
      <c r="J32" s="29" t="s">
        <v>414</v>
      </c>
    </row>
    <row r="33" ht="33" customHeight="1" spans="1:10">
      <c r="A33" s="136" t="s">
        <v>284</v>
      </c>
      <c r="B33" s="20" t="s">
        <v>398</v>
      </c>
      <c r="C33" s="20" t="s">
        <v>349</v>
      </c>
      <c r="D33" s="20" t="s">
        <v>350</v>
      </c>
      <c r="E33" s="29" t="s">
        <v>382</v>
      </c>
      <c r="F33" s="20" t="s">
        <v>330</v>
      </c>
      <c r="G33" s="29" t="s">
        <v>331</v>
      </c>
      <c r="H33" s="20" t="s">
        <v>332</v>
      </c>
      <c r="I33" s="20" t="s">
        <v>333</v>
      </c>
      <c r="J33" s="29" t="s">
        <v>415</v>
      </c>
    </row>
    <row r="34" ht="42" customHeight="1" spans="1:10">
      <c r="A34" s="135" t="s">
        <v>73</v>
      </c>
      <c r="B34" s="23"/>
      <c r="C34" s="23"/>
      <c r="D34" s="23"/>
      <c r="E34" s="23"/>
      <c r="F34" s="23"/>
      <c r="G34" s="23"/>
      <c r="H34" s="23"/>
      <c r="I34" s="23"/>
      <c r="J34" s="23"/>
    </row>
    <row r="35" ht="74" customHeight="1" spans="1:10">
      <c r="A35" s="136" t="s">
        <v>297</v>
      </c>
      <c r="B35" s="20" t="s">
        <v>416</v>
      </c>
      <c r="C35" s="20" t="s">
        <v>327</v>
      </c>
      <c r="D35" s="20" t="s">
        <v>328</v>
      </c>
      <c r="E35" s="29" t="s">
        <v>417</v>
      </c>
      <c r="F35" s="20" t="s">
        <v>363</v>
      </c>
      <c r="G35" s="29" t="s">
        <v>86</v>
      </c>
      <c r="H35" s="20" t="s">
        <v>347</v>
      </c>
      <c r="I35" s="20" t="s">
        <v>333</v>
      </c>
      <c r="J35" s="29" t="s">
        <v>418</v>
      </c>
    </row>
    <row r="36" ht="56" customHeight="1" spans="1:10">
      <c r="A36" s="136" t="s">
        <v>297</v>
      </c>
      <c r="B36" s="20" t="s">
        <v>416</v>
      </c>
      <c r="C36" s="20" t="s">
        <v>327</v>
      </c>
      <c r="D36" s="20" t="s">
        <v>335</v>
      </c>
      <c r="E36" s="29" t="s">
        <v>419</v>
      </c>
      <c r="F36" s="20" t="s">
        <v>363</v>
      </c>
      <c r="G36" s="29" t="s">
        <v>378</v>
      </c>
      <c r="H36" s="20" t="s">
        <v>332</v>
      </c>
      <c r="I36" s="20" t="s">
        <v>333</v>
      </c>
      <c r="J36" s="29" t="s">
        <v>420</v>
      </c>
    </row>
    <row r="37" ht="69" customHeight="1" spans="1:10">
      <c r="A37" s="136" t="s">
        <v>297</v>
      </c>
      <c r="B37" s="20" t="s">
        <v>416</v>
      </c>
      <c r="C37" s="20" t="s">
        <v>339</v>
      </c>
      <c r="D37" s="20" t="s">
        <v>340</v>
      </c>
      <c r="E37" s="29" t="s">
        <v>421</v>
      </c>
      <c r="F37" s="20" t="s">
        <v>330</v>
      </c>
      <c r="G37" s="29" t="s">
        <v>378</v>
      </c>
      <c r="H37" s="20" t="s">
        <v>332</v>
      </c>
      <c r="I37" s="20" t="s">
        <v>359</v>
      </c>
      <c r="J37" s="29" t="s">
        <v>422</v>
      </c>
    </row>
    <row r="38" ht="36" customHeight="1" spans="1:10">
      <c r="A38" s="136" t="s">
        <v>297</v>
      </c>
      <c r="B38" s="20" t="s">
        <v>416</v>
      </c>
      <c r="C38" s="20" t="s">
        <v>349</v>
      </c>
      <c r="D38" s="20" t="s">
        <v>350</v>
      </c>
      <c r="E38" s="29" t="s">
        <v>382</v>
      </c>
      <c r="F38" s="20" t="s">
        <v>330</v>
      </c>
      <c r="G38" s="29" t="s">
        <v>378</v>
      </c>
      <c r="H38" s="20" t="s">
        <v>332</v>
      </c>
      <c r="I38" s="20" t="s">
        <v>359</v>
      </c>
      <c r="J38" s="29" t="s">
        <v>423</v>
      </c>
    </row>
    <row r="39" ht="33" customHeight="1" spans="1:10">
      <c r="A39" s="136" t="s">
        <v>309</v>
      </c>
      <c r="B39" s="20" t="s">
        <v>424</v>
      </c>
      <c r="C39" s="20" t="s">
        <v>327</v>
      </c>
      <c r="D39" s="20" t="s">
        <v>335</v>
      </c>
      <c r="E39" s="29" t="s">
        <v>425</v>
      </c>
      <c r="F39" s="20" t="s">
        <v>330</v>
      </c>
      <c r="G39" s="29" t="s">
        <v>388</v>
      </c>
      <c r="H39" s="20" t="s">
        <v>332</v>
      </c>
      <c r="I39" s="20" t="s">
        <v>333</v>
      </c>
      <c r="J39" s="29" t="s">
        <v>426</v>
      </c>
    </row>
    <row r="40" ht="33" customHeight="1" spans="1:10">
      <c r="A40" s="136" t="s">
        <v>309</v>
      </c>
      <c r="B40" s="20" t="s">
        <v>424</v>
      </c>
      <c r="C40" s="20" t="s">
        <v>339</v>
      </c>
      <c r="D40" s="20" t="s">
        <v>340</v>
      </c>
      <c r="E40" s="29" t="s">
        <v>427</v>
      </c>
      <c r="F40" s="20" t="s">
        <v>330</v>
      </c>
      <c r="G40" s="29" t="s">
        <v>96</v>
      </c>
      <c r="H40" s="20" t="s">
        <v>428</v>
      </c>
      <c r="I40" s="20" t="s">
        <v>333</v>
      </c>
      <c r="J40" s="29" t="s">
        <v>429</v>
      </c>
    </row>
    <row r="41" ht="25" customHeight="1" spans="1:10">
      <c r="A41" s="136" t="s">
        <v>309</v>
      </c>
      <c r="B41" s="20" t="s">
        <v>424</v>
      </c>
      <c r="C41" s="20" t="s">
        <v>339</v>
      </c>
      <c r="D41" s="20" t="s">
        <v>344</v>
      </c>
      <c r="E41" s="29" t="s">
        <v>430</v>
      </c>
      <c r="F41" s="20" t="s">
        <v>363</v>
      </c>
      <c r="G41" s="29" t="s">
        <v>85</v>
      </c>
      <c r="H41" s="20" t="s">
        <v>347</v>
      </c>
      <c r="I41" s="20" t="s">
        <v>333</v>
      </c>
      <c r="J41" s="29" t="s">
        <v>431</v>
      </c>
    </row>
    <row r="42" ht="59" customHeight="1" spans="1:10">
      <c r="A42" s="136" t="s">
        <v>309</v>
      </c>
      <c r="B42" s="20" t="s">
        <v>424</v>
      </c>
      <c r="C42" s="20" t="s">
        <v>349</v>
      </c>
      <c r="D42" s="20" t="s">
        <v>350</v>
      </c>
      <c r="E42" s="29" t="s">
        <v>432</v>
      </c>
      <c r="F42" s="20" t="s">
        <v>363</v>
      </c>
      <c r="G42" s="29" t="s">
        <v>433</v>
      </c>
      <c r="H42" s="20" t="s">
        <v>332</v>
      </c>
      <c r="I42" s="20" t="s">
        <v>333</v>
      </c>
      <c r="J42" s="29" t="s">
        <v>434</v>
      </c>
    </row>
    <row r="43" ht="32" customHeight="1" spans="1:10">
      <c r="A43" s="136" t="s">
        <v>311</v>
      </c>
      <c r="B43" s="20" t="s">
        <v>435</v>
      </c>
      <c r="C43" s="20" t="s">
        <v>327</v>
      </c>
      <c r="D43" s="20" t="s">
        <v>328</v>
      </c>
      <c r="E43" s="29" t="s">
        <v>436</v>
      </c>
      <c r="F43" s="20" t="s">
        <v>363</v>
      </c>
      <c r="G43" s="29" t="s">
        <v>437</v>
      </c>
      <c r="H43" s="20" t="s">
        <v>413</v>
      </c>
      <c r="I43" s="20" t="s">
        <v>333</v>
      </c>
      <c r="J43" s="29" t="s">
        <v>438</v>
      </c>
    </row>
    <row r="44" ht="30" customHeight="1" spans="1:10">
      <c r="A44" s="136" t="s">
        <v>311</v>
      </c>
      <c r="B44" s="20" t="s">
        <v>435</v>
      </c>
      <c r="C44" s="20" t="s">
        <v>327</v>
      </c>
      <c r="D44" s="20" t="s">
        <v>335</v>
      </c>
      <c r="E44" s="29" t="s">
        <v>356</v>
      </c>
      <c r="F44" s="20" t="s">
        <v>330</v>
      </c>
      <c r="G44" s="29" t="s">
        <v>357</v>
      </c>
      <c r="H44" s="20" t="s">
        <v>358</v>
      </c>
      <c r="I44" s="20" t="s">
        <v>359</v>
      </c>
      <c r="J44" s="29" t="s">
        <v>360</v>
      </c>
    </row>
    <row r="45" ht="66" customHeight="1" spans="1:10">
      <c r="A45" s="136" t="s">
        <v>311</v>
      </c>
      <c r="B45" s="20" t="s">
        <v>435</v>
      </c>
      <c r="C45" s="20" t="s">
        <v>339</v>
      </c>
      <c r="D45" s="20" t="s">
        <v>361</v>
      </c>
      <c r="E45" s="29" t="s">
        <v>362</v>
      </c>
      <c r="F45" s="20" t="s">
        <v>363</v>
      </c>
      <c r="G45" s="29" t="s">
        <v>439</v>
      </c>
      <c r="H45" s="20" t="s">
        <v>332</v>
      </c>
      <c r="I45" s="20" t="s">
        <v>333</v>
      </c>
      <c r="J45" s="29" t="s">
        <v>365</v>
      </c>
    </row>
    <row r="46" ht="54" customHeight="1" spans="1:10">
      <c r="A46" s="136" t="s">
        <v>311</v>
      </c>
      <c r="B46" s="20" t="s">
        <v>435</v>
      </c>
      <c r="C46" s="20" t="s">
        <v>349</v>
      </c>
      <c r="D46" s="20" t="s">
        <v>350</v>
      </c>
      <c r="E46" s="29" t="s">
        <v>366</v>
      </c>
      <c r="F46" s="20" t="s">
        <v>363</v>
      </c>
      <c r="G46" s="29" t="s">
        <v>378</v>
      </c>
      <c r="H46" s="20" t="s">
        <v>332</v>
      </c>
      <c r="I46" s="20" t="s">
        <v>333</v>
      </c>
      <c r="J46" s="29" t="s">
        <v>368</v>
      </c>
    </row>
    <row r="47" ht="29" customHeight="1" spans="1:10">
      <c r="A47" s="136" t="s">
        <v>313</v>
      </c>
      <c r="B47" s="20" t="s">
        <v>440</v>
      </c>
      <c r="C47" s="20" t="s">
        <v>327</v>
      </c>
      <c r="D47" s="20" t="s">
        <v>335</v>
      </c>
      <c r="E47" s="29" t="s">
        <v>441</v>
      </c>
      <c r="F47" s="20" t="s">
        <v>363</v>
      </c>
      <c r="G47" s="29" t="s">
        <v>378</v>
      </c>
      <c r="H47" s="20" t="s">
        <v>332</v>
      </c>
      <c r="I47" s="20" t="s">
        <v>333</v>
      </c>
      <c r="J47" s="29" t="s">
        <v>442</v>
      </c>
    </row>
    <row r="48" ht="27" customHeight="1" spans="1:10">
      <c r="A48" s="136" t="s">
        <v>313</v>
      </c>
      <c r="B48" s="20" t="s">
        <v>440</v>
      </c>
      <c r="C48" s="20" t="s">
        <v>339</v>
      </c>
      <c r="D48" s="20" t="s">
        <v>340</v>
      </c>
      <c r="E48" s="29" t="s">
        <v>427</v>
      </c>
      <c r="F48" s="20" t="s">
        <v>330</v>
      </c>
      <c r="G48" s="29" t="s">
        <v>96</v>
      </c>
      <c r="H48" s="20" t="s">
        <v>428</v>
      </c>
      <c r="I48" s="20" t="s">
        <v>333</v>
      </c>
      <c r="J48" s="29" t="s">
        <v>429</v>
      </c>
    </row>
    <row r="49" ht="24" customHeight="1" spans="1:10">
      <c r="A49" s="136" t="s">
        <v>313</v>
      </c>
      <c r="B49" s="20" t="s">
        <v>440</v>
      </c>
      <c r="C49" s="20" t="s">
        <v>339</v>
      </c>
      <c r="D49" s="20" t="s">
        <v>344</v>
      </c>
      <c r="E49" s="29" t="s">
        <v>430</v>
      </c>
      <c r="F49" s="20" t="s">
        <v>363</v>
      </c>
      <c r="G49" s="29" t="s">
        <v>443</v>
      </c>
      <c r="H49" s="20" t="s">
        <v>347</v>
      </c>
      <c r="I49" s="20" t="s">
        <v>333</v>
      </c>
      <c r="J49" s="29" t="s">
        <v>431</v>
      </c>
    </row>
    <row r="50" ht="62" customHeight="1" spans="1:10">
      <c r="A50" s="136" t="s">
        <v>313</v>
      </c>
      <c r="B50" s="20" t="s">
        <v>440</v>
      </c>
      <c r="C50" s="20" t="s">
        <v>349</v>
      </c>
      <c r="D50" s="20" t="s">
        <v>350</v>
      </c>
      <c r="E50" s="29" t="s">
        <v>444</v>
      </c>
      <c r="F50" s="20" t="s">
        <v>363</v>
      </c>
      <c r="G50" s="29" t="s">
        <v>378</v>
      </c>
      <c r="H50" s="20" t="s">
        <v>332</v>
      </c>
      <c r="I50" s="20" t="s">
        <v>333</v>
      </c>
      <c r="J50" s="29" t="s">
        <v>434</v>
      </c>
    </row>
    <row r="51" ht="33" customHeight="1" spans="1:10">
      <c r="A51" s="136" t="s">
        <v>315</v>
      </c>
      <c r="B51" s="20" t="s">
        <v>445</v>
      </c>
      <c r="C51" s="20" t="s">
        <v>327</v>
      </c>
      <c r="D51" s="20" t="s">
        <v>328</v>
      </c>
      <c r="E51" s="29" t="s">
        <v>370</v>
      </c>
      <c r="F51" s="20" t="s">
        <v>363</v>
      </c>
      <c r="G51" s="29" t="s">
        <v>88</v>
      </c>
      <c r="H51" s="20" t="s">
        <v>413</v>
      </c>
      <c r="I51" s="20" t="s">
        <v>333</v>
      </c>
      <c r="J51" s="29" t="s">
        <v>446</v>
      </c>
    </row>
    <row r="52" ht="55" customHeight="1" spans="1:10">
      <c r="A52" s="136" t="s">
        <v>315</v>
      </c>
      <c r="B52" s="20" t="s">
        <v>445</v>
      </c>
      <c r="C52" s="20" t="s">
        <v>327</v>
      </c>
      <c r="D52" s="20" t="s">
        <v>335</v>
      </c>
      <c r="E52" s="29" t="s">
        <v>408</v>
      </c>
      <c r="F52" s="20" t="s">
        <v>363</v>
      </c>
      <c r="G52" s="29" t="s">
        <v>378</v>
      </c>
      <c r="H52" s="20" t="s">
        <v>332</v>
      </c>
      <c r="I52" s="20" t="s">
        <v>333</v>
      </c>
      <c r="J52" s="29" t="s">
        <v>409</v>
      </c>
    </row>
    <row r="53" ht="25" customHeight="1" spans="1:10">
      <c r="A53" s="136" t="s">
        <v>315</v>
      </c>
      <c r="B53" s="20" t="s">
        <v>445</v>
      </c>
      <c r="C53" s="20" t="s">
        <v>327</v>
      </c>
      <c r="D53" s="20" t="s">
        <v>390</v>
      </c>
      <c r="E53" s="29" t="s">
        <v>447</v>
      </c>
      <c r="F53" s="20" t="s">
        <v>363</v>
      </c>
      <c r="G53" s="29" t="s">
        <v>439</v>
      </c>
      <c r="H53" s="20" t="s">
        <v>332</v>
      </c>
      <c r="I53" s="20" t="s">
        <v>333</v>
      </c>
      <c r="J53" s="29" t="s">
        <v>448</v>
      </c>
    </row>
    <row r="54" ht="27" customHeight="1" spans="1:10">
      <c r="A54" s="136" t="s">
        <v>315</v>
      </c>
      <c r="B54" s="20" t="s">
        <v>445</v>
      </c>
      <c r="C54" s="20" t="s">
        <v>339</v>
      </c>
      <c r="D54" s="20" t="s">
        <v>340</v>
      </c>
      <c r="E54" s="29" t="s">
        <v>449</v>
      </c>
      <c r="F54" s="20" t="s">
        <v>363</v>
      </c>
      <c r="G54" s="29" t="s">
        <v>433</v>
      </c>
      <c r="H54" s="20" t="s">
        <v>332</v>
      </c>
      <c r="I54" s="20" t="s">
        <v>333</v>
      </c>
      <c r="J54" s="29" t="s">
        <v>450</v>
      </c>
    </row>
    <row r="55" ht="30" customHeight="1" spans="1:10">
      <c r="A55" s="136" t="s">
        <v>315</v>
      </c>
      <c r="B55" s="20" t="s">
        <v>445</v>
      </c>
      <c r="C55" s="20" t="s">
        <v>349</v>
      </c>
      <c r="D55" s="20" t="s">
        <v>350</v>
      </c>
      <c r="E55" s="29" t="s">
        <v>382</v>
      </c>
      <c r="F55" s="20" t="s">
        <v>363</v>
      </c>
      <c r="G55" s="29" t="s">
        <v>378</v>
      </c>
      <c r="H55" s="20" t="s">
        <v>332</v>
      </c>
      <c r="I55" s="20" t="s">
        <v>333</v>
      </c>
      <c r="J55" s="29" t="s">
        <v>451</v>
      </c>
    </row>
    <row r="56" ht="42" customHeight="1" spans="1:10">
      <c r="A56" s="136" t="s">
        <v>301</v>
      </c>
      <c r="B56" s="20" t="s">
        <v>452</v>
      </c>
      <c r="C56" s="20" t="s">
        <v>327</v>
      </c>
      <c r="D56" s="20" t="s">
        <v>335</v>
      </c>
      <c r="E56" s="29" t="s">
        <v>453</v>
      </c>
      <c r="F56" s="20" t="s">
        <v>363</v>
      </c>
      <c r="G56" s="29" t="s">
        <v>378</v>
      </c>
      <c r="H56" s="20" t="s">
        <v>332</v>
      </c>
      <c r="I56" s="20" t="s">
        <v>333</v>
      </c>
      <c r="J56" s="29" t="s">
        <v>454</v>
      </c>
    </row>
    <row r="57" ht="42" customHeight="1" spans="1:10">
      <c r="A57" s="136" t="s">
        <v>301</v>
      </c>
      <c r="B57" s="20" t="s">
        <v>452</v>
      </c>
      <c r="C57" s="20" t="s">
        <v>339</v>
      </c>
      <c r="D57" s="20" t="s">
        <v>340</v>
      </c>
      <c r="E57" s="29" t="s">
        <v>453</v>
      </c>
      <c r="F57" s="20" t="s">
        <v>363</v>
      </c>
      <c r="G57" s="29" t="s">
        <v>378</v>
      </c>
      <c r="H57" s="20" t="s">
        <v>332</v>
      </c>
      <c r="I57" s="20" t="s">
        <v>333</v>
      </c>
      <c r="J57" s="29" t="s">
        <v>455</v>
      </c>
    </row>
    <row r="58" ht="32" customHeight="1" spans="1:10">
      <c r="A58" s="136" t="s">
        <v>301</v>
      </c>
      <c r="B58" s="20" t="s">
        <v>452</v>
      </c>
      <c r="C58" s="20" t="s">
        <v>349</v>
      </c>
      <c r="D58" s="20" t="s">
        <v>350</v>
      </c>
      <c r="E58" s="29" t="s">
        <v>350</v>
      </c>
      <c r="F58" s="20" t="s">
        <v>330</v>
      </c>
      <c r="G58" s="29" t="s">
        <v>378</v>
      </c>
      <c r="H58" s="20" t="s">
        <v>332</v>
      </c>
      <c r="I58" s="20" t="s">
        <v>359</v>
      </c>
      <c r="J58" s="29" t="s">
        <v>456</v>
      </c>
    </row>
    <row r="59" ht="31" customHeight="1" spans="1:10">
      <c r="A59" s="136" t="s">
        <v>307</v>
      </c>
      <c r="B59" s="20" t="s">
        <v>457</v>
      </c>
      <c r="C59" s="20" t="s">
        <v>327</v>
      </c>
      <c r="D59" s="20" t="s">
        <v>335</v>
      </c>
      <c r="E59" s="29" t="s">
        <v>458</v>
      </c>
      <c r="F59" s="20" t="s">
        <v>330</v>
      </c>
      <c r="G59" s="29" t="s">
        <v>388</v>
      </c>
      <c r="H59" s="20" t="s">
        <v>332</v>
      </c>
      <c r="I59" s="20" t="s">
        <v>333</v>
      </c>
      <c r="J59" s="29" t="s">
        <v>459</v>
      </c>
    </row>
    <row r="60" ht="54" customHeight="1" spans="1:10">
      <c r="A60" s="136" t="s">
        <v>307</v>
      </c>
      <c r="B60" s="20" t="s">
        <v>457</v>
      </c>
      <c r="C60" s="20" t="s">
        <v>327</v>
      </c>
      <c r="D60" s="20" t="s">
        <v>390</v>
      </c>
      <c r="E60" s="29" t="s">
        <v>460</v>
      </c>
      <c r="F60" s="20" t="s">
        <v>330</v>
      </c>
      <c r="G60" s="29" t="s">
        <v>388</v>
      </c>
      <c r="H60" s="20" t="s">
        <v>332</v>
      </c>
      <c r="I60" s="20" t="s">
        <v>333</v>
      </c>
      <c r="J60" s="29" t="s">
        <v>461</v>
      </c>
    </row>
    <row r="61" ht="30" customHeight="1" spans="1:10">
      <c r="A61" s="136" t="s">
        <v>307</v>
      </c>
      <c r="B61" s="20" t="s">
        <v>457</v>
      </c>
      <c r="C61" s="20" t="s">
        <v>339</v>
      </c>
      <c r="D61" s="20" t="s">
        <v>340</v>
      </c>
      <c r="E61" s="29" t="s">
        <v>462</v>
      </c>
      <c r="F61" s="20" t="s">
        <v>363</v>
      </c>
      <c r="G61" s="29" t="s">
        <v>388</v>
      </c>
      <c r="H61" s="20" t="s">
        <v>332</v>
      </c>
      <c r="I61" s="20" t="s">
        <v>333</v>
      </c>
      <c r="J61" s="29" t="s">
        <v>463</v>
      </c>
    </row>
    <row r="62" ht="31" customHeight="1" spans="1:10">
      <c r="A62" s="136" t="s">
        <v>307</v>
      </c>
      <c r="B62" s="20" t="s">
        <v>457</v>
      </c>
      <c r="C62" s="20" t="s">
        <v>349</v>
      </c>
      <c r="D62" s="20" t="s">
        <v>350</v>
      </c>
      <c r="E62" s="29" t="s">
        <v>464</v>
      </c>
      <c r="F62" s="20" t="s">
        <v>363</v>
      </c>
      <c r="G62" s="29" t="s">
        <v>433</v>
      </c>
      <c r="H62" s="20" t="s">
        <v>332</v>
      </c>
      <c r="I62" s="20" t="s">
        <v>333</v>
      </c>
      <c r="J62" s="29" t="s">
        <v>465</v>
      </c>
    </row>
    <row r="63" ht="51" customHeight="1" spans="1:10">
      <c r="A63" s="136" t="s">
        <v>305</v>
      </c>
      <c r="B63" s="20" t="s">
        <v>466</v>
      </c>
      <c r="C63" s="20" t="s">
        <v>327</v>
      </c>
      <c r="D63" s="20" t="s">
        <v>335</v>
      </c>
      <c r="E63" s="29" t="s">
        <v>467</v>
      </c>
      <c r="F63" s="20" t="s">
        <v>363</v>
      </c>
      <c r="G63" s="29" t="s">
        <v>331</v>
      </c>
      <c r="H63" s="20" t="s">
        <v>332</v>
      </c>
      <c r="I63" s="20" t="s">
        <v>333</v>
      </c>
      <c r="J63" s="29" t="s">
        <v>468</v>
      </c>
    </row>
    <row r="64" ht="24" customHeight="1" spans="1:10">
      <c r="A64" s="136" t="s">
        <v>305</v>
      </c>
      <c r="B64" s="20" t="s">
        <v>466</v>
      </c>
      <c r="C64" s="20" t="s">
        <v>339</v>
      </c>
      <c r="D64" s="20" t="s">
        <v>344</v>
      </c>
      <c r="E64" s="29" t="s">
        <v>469</v>
      </c>
      <c r="F64" s="20" t="s">
        <v>330</v>
      </c>
      <c r="G64" s="29" t="s">
        <v>331</v>
      </c>
      <c r="H64" s="20" t="s">
        <v>332</v>
      </c>
      <c r="I64" s="20" t="s">
        <v>359</v>
      </c>
      <c r="J64" s="29" t="s">
        <v>470</v>
      </c>
    </row>
    <row r="65" ht="59" customHeight="1" spans="1:10">
      <c r="A65" s="136" t="s">
        <v>305</v>
      </c>
      <c r="B65" s="20" t="s">
        <v>466</v>
      </c>
      <c r="C65" s="20" t="s">
        <v>349</v>
      </c>
      <c r="D65" s="20" t="s">
        <v>350</v>
      </c>
      <c r="E65" s="29" t="s">
        <v>432</v>
      </c>
      <c r="F65" s="20" t="s">
        <v>330</v>
      </c>
      <c r="G65" s="29" t="s">
        <v>331</v>
      </c>
      <c r="H65" s="20" t="s">
        <v>332</v>
      </c>
      <c r="I65" s="20" t="s">
        <v>359</v>
      </c>
      <c r="J65" s="29" t="s">
        <v>471</v>
      </c>
    </row>
    <row r="66" ht="33" customHeight="1" spans="1:10">
      <c r="A66" s="136" t="s">
        <v>299</v>
      </c>
      <c r="B66" s="20" t="s">
        <v>472</v>
      </c>
      <c r="C66" s="20" t="s">
        <v>327</v>
      </c>
      <c r="D66" s="20" t="s">
        <v>335</v>
      </c>
      <c r="E66" s="29" t="s">
        <v>425</v>
      </c>
      <c r="F66" s="20" t="s">
        <v>330</v>
      </c>
      <c r="G66" s="29" t="s">
        <v>388</v>
      </c>
      <c r="H66" s="20" t="s">
        <v>332</v>
      </c>
      <c r="I66" s="20" t="s">
        <v>333</v>
      </c>
      <c r="J66" s="29" t="s">
        <v>426</v>
      </c>
    </row>
    <row r="67" ht="31" customHeight="1" spans="1:10">
      <c r="A67" s="136" t="s">
        <v>299</v>
      </c>
      <c r="B67" s="20" t="s">
        <v>472</v>
      </c>
      <c r="C67" s="20" t="s">
        <v>339</v>
      </c>
      <c r="D67" s="20" t="s">
        <v>340</v>
      </c>
      <c r="E67" s="29" t="s">
        <v>427</v>
      </c>
      <c r="F67" s="20" t="s">
        <v>363</v>
      </c>
      <c r="G67" s="29" t="s">
        <v>331</v>
      </c>
      <c r="H67" s="20" t="s">
        <v>332</v>
      </c>
      <c r="I67" s="20" t="s">
        <v>333</v>
      </c>
      <c r="J67" s="29" t="s">
        <v>429</v>
      </c>
    </row>
    <row r="68" ht="63" customHeight="1" spans="1:10">
      <c r="A68" s="136" t="s">
        <v>299</v>
      </c>
      <c r="B68" s="20" t="s">
        <v>472</v>
      </c>
      <c r="C68" s="20" t="s">
        <v>349</v>
      </c>
      <c r="D68" s="20" t="s">
        <v>350</v>
      </c>
      <c r="E68" s="29" t="s">
        <v>444</v>
      </c>
      <c r="F68" s="20" t="s">
        <v>330</v>
      </c>
      <c r="G68" s="29" t="s">
        <v>331</v>
      </c>
      <c r="H68" s="20" t="s">
        <v>332</v>
      </c>
      <c r="I68" s="20" t="s">
        <v>359</v>
      </c>
      <c r="J68" s="29" t="s">
        <v>434</v>
      </c>
    </row>
  </sheetData>
  <mergeCells count="30">
    <mergeCell ref="A2:J2"/>
    <mergeCell ref="A3:H3"/>
    <mergeCell ref="A8:A12"/>
    <mergeCell ref="A13:A16"/>
    <mergeCell ref="A17:A21"/>
    <mergeCell ref="A22:A26"/>
    <mergeCell ref="A27:A33"/>
    <mergeCell ref="A35:A38"/>
    <mergeCell ref="A39:A42"/>
    <mergeCell ref="A43:A46"/>
    <mergeCell ref="A47:A50"/>
    <mergeCell ref="A51:A55"/>
    <mergeCell ref="A56:A58"/>
    <mergeCell ref="A59:A62"/>
    <mergeCell ref="A63:A65"/>
    <mergeCell ref="A66:A68"/>
    <mergeCell ref="B8:B12"/>
    <mergeCell ref="B13:B16"/>
    <mergeCell ref="B17:B21"/>
    <mergeCell ref="B22:B26"/>
    <mergeCell ref="B27:B33"/>
    <mergeCell ref="B35:B38"/>
    <mergeCell ref="B39:B42"/>
    <mergeCell ref="B43:B46"/>
    <mergeCell ref="B47:B50"/>
    <mergeCell ref="B51:B55"/>
    <mergeCell ref="B56:B58"/>
    <mergeCell ref="B59:B62"/>
    <mergeCell ref="B63:B65"/>
    <mergeCell ref="B66:B68"/>
  </mergeCells>
  <pageMargins left="0.75" right="0.75" top="1" bottom="1" header="0.5" footer="0.5"/>
  <pageSetup paperSize="9" scale="23"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一般公共预算支出预算表（按功能科目分类）</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WPS_346038478</cp:lastModifiedBy>
  <dcterms:created xsi:type="dcterms:W3CDTF">2025-03-10T07:05:00Z</dcterms:created>
  <dcterms:modified xsi:type="dcterms:W3CDTF">2025-04-21T01:46:41Z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8A0ECD510C374B60A4C1B4552C5DC257_13</vt:lpwstr>
  </property>
  <property fmtid="{D5CDD505-2E9C-101B-9397-08002B2CF9AE}" pid="3" name="KSOProductBuildVer">
    <vt:lpwstr>2052-12.1.0.20784</vt:lpwstr>
  </property>
</Properties>
</file>