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30" windowHeight="12410"/>
  </bookViews>
  <sheets>
    <sheet name="明细表" sheetId="4" r:id="rId1"/>
  </sheets>
  <definedNames>
    <definedName name="_xlnm._FilterDatabase" localSheetId="0" hidden="1">明细表!$A$5:$AF$88</definedName>
    <definedName name="_xlnm.Print_Area" localSheetId="0">明细表!$A$1:$AF$88</definedName>
    <definedName name="_xlnm.Print_Titles" localSheetId="0">明细表!$A:$E,明细表!$1:$5</definedName>
  </definedNames>
  <calcPr calcId="144525"/>
</workbook>
</file>

<file path=xl/sharedStrings.xml><?xml version="1.0" encoding="utf-8"?>
<sst xmlns="http://schemas.openxmlformats.org/spreadsheetml/2006/main" count="535" uniqueCount="218">
  <si>
    <t>扶贫小额信贷贴息贴息资金申报明细表</t>
  </si>
  <si>
    <t>申报单位：云南嵩明农村商业银行股份有限公司                            申报日期：2018年8月15日                                        单位：元</t>
  </si>
  <si>
    <t>序号</t>
  </si>
  <si>
    <t>社名</t>
  </si>
  <si>
    <t>乡（镇)名称</t>
  </si>
  <si>
    <t>村委会</t>
  </si>
  <si>
    <t>户名</t>
  </si>
  <si>
    <t>身份证号</t>
  </si>
  <si>
    <t>贷款情况</t>
  </si>
  <si>
    <t>还款记录</t>
  </si>
  <si>
    <t>已还款本金</t>
  </si>
  <si>
    <t>贷款本金</t>
  </si>
  <si>
    <t>申请贴息金额</t>
  </si>
  <si>
    <t>起贷日期</t>
  </si>
  <si>
    <t>起息日期</t>
  </si>
  <si>
    <t>止息日期</t>
  </si>
  <si>
    <t>金额</t>
  </si>
  <si>
    <t>用途</t>
  </si>
  <si>
    <t>到期日期</t>
  </si>
  <si>
    <t>贷款利率（%）</t>
  </si>
  <si>
    <t>还款日期1</t>
  </si>
  <si>
    <t>还款金额1</t>
  </si>
  <si>
    <t>计息天数</t>
  </si>
  <si>
    <t>应贴利息1</t>
  </si>
  <si>
    <t>还款日期2</t>
  </si>
  <si>
    <t>还款金额2</t>
  </si>
  <si>
    <t>应贴利息2</t>
  </si>
  <si>
    <t>还款日期3</t>
  </si>
  <si>
    <t>还款金额3</t>
  </si>
  <si>
    <t>应贴利息3</t>
  </si>
  <si>
    <t>剩余本金</t>
  </si>
  <si>
    <t>应贴利息4</t>
  </si>
  <si>
    <t>合计</t>
  </si>
  <si>
    <t>嵩阳支行</t>
  </si>
  <si>
    <t>嵩阳镇</t>
  </si>
  <si>
    <t xml:space="preserve">东村社区居委会 </t>
  </si>
  <si>
    <t>张永江</t>
  </si>
  <si>
    <t>530127********0016</t>
  </si>
  <si>
    <t xml:space="preserve">	种植</t>
  </si>
  <si>
    <t>林志平</t>
  </si>
  <si>
    <t>530127********0439</t>
  </si>
  <si>
    <t>王顺友</t>
  </si>
  <si>
    <t>530127********0015</t>
  </si>
  <si>
    <t>胡如洪</t>
  </si>
  <si>
    <t>530127********0410</t>
  </si>
  <si>
    <t>李生</t>
  </si>
  <si>
    <t>530127********0413</t>
  </si>
  <si>
    <t>胡勇</t>
  </si>
  <si>
    <t>530127********0415</t>
  </si>
  <si>
    <t>胡春富</t>
  </si>
  <si>
    <t>530127********0438</t>
  </si>
  <si>
    <t>张学荣</t>
  </si>
  <si>
    <t>530127********0473</t>
  </si>
  <si>
    <t>车明</t>
  </si>
  <si>
    <t>张正平</t>
  </si>
  <si>
    <t>530127********0450</t>
  </si>
  <si>
    <t>唐保华</t>
  </si>
  <si>
    <t>530127********0418</t>
  </si>
  <si>
    <t>占有福</t>
  </si>
  <si>
    <t>530127********0434</t>
  </si>
  <si>
    <t>胡如祥</t>
  </si>
  <si>
    <t>530127********041X</t>
  </si>
  <si>
    <t>胡正林</t>
  </si>
  <si>
    <t>530127********0411</t>
  </si>
  <si>
    <t>唐保福</t>
  </si>
  <si>
    <t>杨桥支行</t>
  </si>
  <si>
    <t>矣铎社区居委会</t>
  </si>
  <si>
    <t>王树</t>
  </si>
  <si>
    <t>530127********109X</t>
  </si>
  <si>
    <t xml:space="preserve">	种植经营</t>
  </si>
  <si>
    <t>王兵</t>
  </si>
  <si>
    <t>530127********1139</t>
  </si>
  <si>
    <t>管祥红</t>
  </si>
  <si>
    <t>530127********1055</t>
  </si>
  <si>
    <t>小街支行</t>
  </si>
  <si>
    <t>小街镇</t>
  </si>
  <si>
    <t>匡郎村民委员会</t>
  </si>
  <si>
    <t>王仁才</t>
  </si>
  <si>
    <t>530127********1771</t>
  </si>
  <si>
    <t xml:space="preserve">	养殖</t>
  </si>
  <si>
    <t>龙学有</t>
  </si>
  <si>
    <t>530127********173X</t>
  </si>
  <si>
    <t>王正华</t>
  </si>
  <si>
    <t>530127********1714</t>
  </si>
  <si>
    <t>杨少有</t>
  </si>
  <si>
    <t>530127********1733</t>
  </si>
  <si>
    <t>牛足村民委员会</t>
  </si>
  <si>
    <t>杨少明</t>
  </si>
  <si>
    <t>530127********1878</t>
  </si>
  <si>
    <t>张石钟</t>
  </si>
  <si>
    <t>530127********1739</t>
  </si>
  <si>
    <t>张志发</t>
  </si>
  <si>
    <t>530127********1917</t>
  </si>
  <si>
    <t>张寿生</t>
  </si>
  <si>
    <t>530127********1858</t>
  </si>
  <si>
    <t>秧田村民委员会</t>
  </si>
  <si>
    <t>朱菊美</t>
  </si>
  <si>
    <t>530127********1828</t>
  </si>
  <si>
    <t>龙汉生</t>
  </si>
  <si>
    <t>530127********1710</t>
  </si>
  <si>
    <t>龙汉高</t>
  </si>
  <si>
    <t>530127********1751</t>
  </si>
  <si>
    <t>龙学武</t>
  </si>
  <si>
    <t>龙学祥</t>
  </si>
  <si>
    <t>530127********171X</t>
  </si>
  <si>
    <t>张得富</t>
  </si>
  <si>
    <t>530127********1719</t>
  </si>
  <si>
    <t>朱清鸿</t>
  </si>
  <si>
    <t>牛栏江支行</t>
  </si>
  <si>
    <t>牛栏江镇</t>
  </si>
  <si>
    <t>花窝村委会</t>
  </si>
  <si>
    <t>郑富友</t>
  </si>
  <si>
    <t>530127********2712</t>
  </si>
  <si>
    <t>王正康</t>
  </si>
  <si>
    <t>530127********2758</t>
  </si>
  <si>
    <t>濮艳松</t>
  </si>
  <si>
    <t>530127********2729</t>
  </si>
  <si>
    <t>大箐村委会</t>
  </si>
  <si>
    <t>田文柱</t>
  </si>
  <si>
    <t>530127********2718</t>
  </si>
  <si>
    <t>海潮村委会</t>
  </si>
  <si>
    <t>叶文娟</t>
  </si>
  <si>
    <t>530127********2726</t>
  </si>
  <si>
    <t>老猴街村委会</t>
  </si>
  <si>
    <t>王瑞德</t>
  </si>
  <si>
    <t>崔庆忠</t>
  </si>
  <si>
    <t>530127********2715</t>
  </si>
  <si>
    <t>司贵平</t>
  </si>
  <si>
    <t>530127********2714</t>
  </si>
  <si>
    <t>王芝香</t>
  </si>
  <si>
    <t>530102********0746</t>
  </si>
  <si>
    <t>小新街支行</t>
  </si>
  <si>
    <t xml:space="preserve">荒田村委会 </t>
  </si>
  <si>
    <t>张文得</t>
  </si>
  <si>
    <t>530127********3214</t>
  </si>
  <si>
    <t>阿里塘村委会</t>
  </si>
  <si>
    <t>李文祥</t>
  </si>
  <si>
    <t>530127********3215</t>
  </si>
  <si>
    <t xml:space="preserve">	种养殖</t>
  </si>
  <si>
    <t>袁安华</t>
  </si>
  <si>
    <t>河西村委会</t>
  </si>
  <si>
    <t>毛金顺</t>
  </si>
  <si>
    <t>530127********3234</t>
  </si>
  <si>
    <t>丰荣得</t>
  </si>
  <si>
    <t>530127********3210</t>
  </si>
  <si>
    <t>徐顺青</t>
  </si>
  <si>
    <t>530127********3270</t>
  </si>
  <si>
    <t>果子园村委会</t>
  </si>
  <si>
    <t>森得所</t>
  </si>
  <si>
    <t>530127********3213</t>
  </si>
  <si>
    <t>林友</t>
  </si>
  <si>
    <t>郭世友</t>
  </si>
  <si>
    <t>杨林支行</t>
  </si>
  <si>
    <t>杨林镇</t>
  </si>
  <si>
    <t>核桃村委会</t>
  </si>
  <si>
    <t>施存</t>
  </si>
  <si>
    <t>530127********3517</t>
  </si>
  <si>
    <t>刘冲</t>
  </si>
  <si>
    <t>530125********111X</t>
  </si>
  <si>
    <t>孙开明</t>
  </si>
  <si>
    <t>530127********3538</t>
  </si>
  <si>
    <t>普正国</t>
  </si>
  <si>
    <t>落水洞村委会</t>
  </si>
  <si>
    <t>朱绍文</t>
  </si>
  <si>
    <t>530127********3635</t>
  </si>
  <si>
    <t>孙加云</t>
  </si>
  <si>
    <t>普正洪</t>
  </si>
  <si>
    <t>530127********3510</t>
  </si>
  <si>
    <t>周加发</t>
  </si>
  <si>
    <t>530127********351X</t>
  </si>
  <si>
    <t>云林社区居委会</t>
  </si>
  <si>
    <t>刘全兴</t>
  </si>
  <si>
    <t>530128********1851</t>
  </si>
  <si>
    <t xml:space="preserve">	种植玫瑰花</t>
  </si>
  <si>
    <t>施华</t>
  </si>
  <si>
    <t>530127********3514</t>
  </si>
  <si>
    <t>陈留贵</t>
  </si>
  <si>
    <t>530127********3554</t>
  </si>
  <si>
    <t>刘金付</t>
  </si>
  <si>
    <t>530128********1812</t>
  </si>
  <si>
    <t>李加平</t>
  </si>
  <si>
    <t>530127********3559</t>
  </si>
  <si>
    <t>李堂</t>
  </si>
  <si>
    <t>孙开华</t>
  </si>
  <si>
    <t>530127********3572</t>
  </si>
  <si>
    <t>孙万英</t>
  </si>
  <si>
    <t>530127********3522</t>
  </si>
  <si>
    <t>李水琼</t>
  </si>
  <si>
    <t>530127********352X</t>
  </si>
  <si>
    <t>刘田</t>
  </si>
  <si>
    <t>530127********3516</t>
  </si>
  <si>
    <t>高自明</t>
  </si>
  <si>
    <t>530127********3515</t>
  </si>
  <si>
    <t>施加新</t>
  </si>
  <si>
    <t>陈华</t>
  </si>
  <si>
    <t>李春有</t>
  </si>
  <si>
    <t>530127********3553</t>
  </si>
  <si>
    <t>潘全</t>
  </si>
  <si>
    <t>530127********3518</t>
  </si>
  <si>
    <t>孙开付</t>
  </si>
  <si>
    <t>530127********3532</t>
  </si>
  <si>
    <t>李桂花</t>
  </si>
  <si>
    <t>530127********3582</t>
  </si>
  <si>
    <t>刘增寿</t>
  </si>
  <si>
    <t>陈建坤</t>
  </si>
  <si>
    <t>530127********3513</t>
  </si>
  <si>
    <t>大营支行</t>
  </si>
  <si>
    <t>普渡社区居委会</t>
  </si>
  <si>
    <t>郁洪发</t>
  </si>
  <si>
    <t>530127********0432</t>
  </si>
  <si>
    <t>罗成朴</t>
  </si>
  <si>
    <t>530127********043X</t>
  </si>
  <si>
    <t>郭背留</t>
  </si>
  <si>
    <t>530127********0542</t>
  </si>
  <si>
    <t>张国绍</t>
  </si>
  <si>
    <t>530127********0412</t>
  </si>
  <si>
    <t>张进贤</t>
  </si>
  <si>
    <t xml:space="preserve">	烤酒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</si>
</sst>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  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0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11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13" borderId="15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" fillId="0" borderId="0"/>
    <xf numFmtId="0" fontId="25" fillId="0" borderId="0" applyNumberFormat="0" applyFont="0" applyFill="0" applyBorder="0" applyAlignment="0" applyProtection="0">
      <alignment vertical="center"/>
    </xf>
    <xf numFmtId="0" fontId="2" fillId="0" borderId="0" applyFont="0" applyFill="0" applyBorder="0" applyAlignment="0" applyProtection="0"/>
  </cellStyleXfs>
  <cellXfs count="47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NumberFormat="1" applyFont="1" applyFill="1" applyAlignment="1">
      <alignment horizontal="center" vertical="center" shrinkToFit="1"/>
    </xf>
    <xf numFmtId="0" fontId="2" fillId="0" borderId="0" xfId="49" applyFont="1" applyFill="1" applyAlignment="1">
      <alignment horizontal="center" vertical="center"/>
    </xf>
    <xf numFmtId="0" fontId="2" fillId="0" borderId="0" xfId="49" applyFill="1" applyAlignment="1">
      <alignment horizontal="center" vertical="center"/>
    </xf>
    <xf numFmtId="0" fontId="2" fillId="0" borderId="0" xfId="49" applyFill="1" applyAlignment="1">
      <alignment horizontal="center" vertical="center" wrapText="1"/>
    </xf>
    <xf numFmtId="0" fontId="2" fillId="0" borderId="0" xfId="49" applyNumberFormat="1" applyFill="1" applyAlignment="1">
      <alignment horizontal="center" vertical="center"/>
    </xf>
    <xf numFmtId="176" fontId="2" fillId="0" borderId="0" xfId="49" applyNumberFormat="1" applyFont="1" applyFill="1" applyAlignment="1">
      <alignment horizontal="center" vertical="center"/>
    </xf>
    <xf numFmtId="14" fontId="2" fillId="0" borderId="0" xfId="49" applyNumberFormat="1" applyFont="1" applyFill="1" applyAlignment="1">
      <alignment horizontal="center" vertical="center"/>
    </xf>
    <xf numFmtId="0" fontId="2" fillId="0" borderId="0" xfId="49" applyNumberFormat="1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4" fillId="0" borderId="1" xfId="49" applyFont="1" applyBorder="1" applyAlignment="1">
      <alignment horizontal="left" vertical="center"/>
    </xf>
    <xf numFmtId="0" fontId="4" fillId="0" borderId="2" xfId="49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/>
    </xf>
    <xf numFmtId="0" fontId="4" fillId="0" borderId="5" xfId="49" applyFont="1" applyFill="1" applyBorder="1" applyAlignment="1">
      <alignment horizontal="center"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6" xfId="49" applyFont="1" applyFill="1" applyBorder="1" applyAlignment="1">
      <alignment horizontal="center" vertical="center" wrapText="1"/>
    </xf>
    <xf numFmtId="49" fontId="4" fillId="0" borderId="6" xfId="49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shrinkToFit="1"/>
    </xf>
    <xf numFmtId="0" fontId="4" fillId="0" borderId="6" xfId="49" applyNumberFormat="1" applyFont="1" applyFill="1" applyBorder="1" applyAlignment="1">
      <alignment horizontal="center" vertical="center" shrinkToFit="1"/>
    </xf>
    <xf numFmtId="0" fontId="4" fillId="0" borderId="6" xfId="49" applyNumberFormat="1" applyFont="1" applyFill="1" applyBorder="1" applyAlignment="1">
      <alignment horizontal="center" vertical="center" wrapText="1" shrinkToFit="1"/>
    </xf>
    <xf numFmtId="0" fontId="4" fillId="0" borderId="2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14" fontId="4" fillId="0" borderId="2" xfId="49" applyNumberFormat="1" applyFont="1" applyFill="1" applyBorder="1" applyAlignment="1">
      <alignment horizontal="center" vertical="center"/>
    </xf>
    <xf numFmtId="0" fontId="4" fillId="0" borderId="5" xfId="49" applyNumberFormat="1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177" fontId="4" fillId="0" borderId="2" xfId="51" applyNumberFormat="1" applyFont="1" applyFill="1" applyBorder="1" applyAlignment="1">
      <alignment horizontal="center" vertical="center"/>
    </xf>
    <xf numFmtId="0" fontId="4" fillId="0" borderId="2" xfId="49" applyNumberFormat="1" applyFont="1" applyFill="1" applyBorder="1" applyAlignment="1">
      <alignment horizontal="center" vertical="center"/>
    </xf>
    <xf numFmtId="177" fontId="4" fillId="0" borderId="2" xfId="49" applyNumberFormat="1" applyFont="1" applyFill="1" applyBorder="1" applyAlignment="1">
      <alignment horizontal="center" vertical="center"/>
    </xf>
    <xf numFmtId="177" fontId="4" fillId="0" borderId="6" xfId="49" applyNumberFormat="1" applyFont="1" applyFill="1" applyBorder="1" applyAlignment="1">
      <alignment horizontal="center" vertical="center" shrinkToFit="1"/>
    </xf>
    <xf numFmtId="0" fontId="3" fillId="0" borderId="0" xfId="49" applyNumberFormat="1" applyFont="1" applyFill="1" applyAlignment="1">
      <alignment horizontal="center" vertical="center"/>
    </xf>
    <xf numFmtId="0" fontId="4" fillId="0" borderId="8" xfId="49" applyNumberFormat="1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/>
    </xf>
    <xf numFmtId="176" fontId="4" fillId="0" borderId="6" xfId="49" applyNumberFormat="1" applyFont="1" applyFill="1" applyBorder="1" applyAlignment="1">
      <alignment horizontal="center" vertical="center" shrinkToFit="1"/>
    </xf>
    <xf numFmtId="14" fontId="3" fillId="0" borderId="0" xfId="49" applyNumberFormat="1" applyFont="1" applyFill="1" applyAlignment="1">
      <alignment horizontal="center" vertical="center"/>
    </xf>
    <xf numFmtId="14" fontId="4" fillId="0" borderId="8" xfId="49" applyNumberFormat="1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177" fontId="4" fillId="0" borderId="3" xfId="49" applyNumberFormat="1" applyFont="1" applyFill="1" applyBorder="1" applyAlignment="1">
      <alignment horizontal="center" vertical="center"/>
    </xf>
    <xf numFmtId="177" fontId="4" fillId="0" borderId="6" xfId="49" applyNumberFormat="1" applyFont="1" applyFill="1" applyBorder="1" applyAlignment="1">
      <alignment horizontal="center" vertical="center"/>
    </xf>
    <xf numFmtId="177" fontId="4" fillId="0" borderId="2" xfId="49" applyNumberFormat="1" applyFont="1" applyFill="1" applyBorder="1" applyAlignment="1">
      <alignment horizontal="center" vertical="center" shrinkToFit="1"/>
    </xf>
    <xf numFmtId="178" fontId="4" fillId="0" borderId="2" xfId="49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4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F88"/>
  <sheetViews>
    <sheetView tabSelected="1" workbookViewId="0">
      <pane xSplit="5" ySplit="5" topLeftCell="F6" activePane="bottomRight" state="frozen"/>
      <selection/>
      <selection pane="topRight"/>
      <selection pane="bottomLeft"/>
      <selection pane="bottomRight" activeCell="F6" sqref="F6"/>
    </sheetView>
  </sheetViews>
  <sheetFormatPr defaultColWidth="9" defaultRowHeight="15"/>
  <cols>
    <col min="1" max="1" width="4.12727272727273" style="5" customWidth="1"/>
    <col min="2" max="2" width="8.62727272727273" style="5" customWidth="1"/>
    <col min="3" max="3" width="9" style="5"/>
    <col min="4" max="4" width="11.3727272727273" style="6" customWidth="1"/>
    <col min="5" max="5" width="12.2545454545455" style="5" customWidth="1"/>
    <col min="6" max="6" width="17.6272727272727" style="6" customWidth="1"/>
    <col min="7" max="7" width="9.5" style="5" customWidth="1"/>
    <col min="8" max="9" width="10.3727272727273" style="5" customWidth="1"/>
    <col min="10" max="10" width="9.5" style="5" customWidth="1"/>
    <col min="11" max="11" width="7.87272727272727" style="5" customWidth="1"/>
    <col min="12" max="12" width="10.3727272727273" style="5" customWidth="1"/>
    <col min="13" max="13" width="10.3727272727273" style="7" customWidth="1"/>
    <col min="14" max="14" width="10.3727272727273" style="5" customWidth="1"/>
    <col min="15" max="15" width="10.2545454545455" style="5" customWidth="1"/>
    <col min="16" max="16" width="10.2545454545455" style="7" customWidth="1"/>
    <col min="17" max="17" width="10" style="8" customWidth="1"/>
    <col min="18" max="18" width="10.3727272727273" style="5" customWidth="1"/>
    <col min="19" max="19" width="10.2545454545455" style="5" customWidth="1"/>
    <col min="20" max="20" width="10.2545454545455" style="7" customWidth="1"/>
    <col min="21" max="21" width="10" style="8" customWidth="1"/>
    <col min="22" max="22" width="10.3727272727273" style="5" customWidth="1"/>
    <col min="23" max="24" width="10.2545454545455" style="5" customWidth="1"/>
    <col min="25" max="25" width="10" style="8" customWidth="1"/>
    <col min="26" max="26" width="10" style="9" customWidth="1"/>
    <col min="27" max="27" width="10" style="8" customWidth="1"/>
    <col min="28" max="28" width="10" style="10" customWidth="1"/>
    <col min="29" max="29" width="10" style="8" customWidth="1"/>
    <col min="30" max="30" width="15.6272727272727" style="8" customWidth="1"/>
    <col min="31" max="32" width="15.6272727272727" style="5" customWidth="1"/>
    <col min="33" max="261" width="9" style="5"/>
    <col min="262" max="262" width="11.1272727272727" style="5" customWidth="1"/>
    <col min="263" max="276" width="9" style="5"/>
    <col min="277" max="277" width="10.5" style="5" customWidth="1"/>
    <col min="278" max="517" width="9" style="5"/>
    <col min="518" max="518" width="11.1272727272727" style="5" customWidth="1"/>
    <col min="519" max="532" width="9" style="5"/>
    <col min="533" max="533" width="10.5" style="5" customWidth="1"/>
    <col min="534" max="773" width="9" style="5"/>
    <col min="774" max="774" width="11.1272727272727" style="5" customWidth="1"/>
    <col min="775" max="788" width="9" style="5"/>
    <col min="789" max="789" width="10.5" style="5" customWidth="1"/>
    <col min="790" max="1029" width="9" style="5"/>
    <col min="1030" max="1030" width="11.1272727272727" style="5" customWidth="1"/>
    <col min="1031" max="1044" width="9" style="5"/>
    <col min="1045" max="1045" width="10.5" style="5" customWidth="1"/>
    <col min="1046" max="1285" width="9" style="5"/>
    <col min="1286" max="1286" width="11.1272727272727" style="5" customWidth="1"/>
    <col min="1287" max="1300" width="9" style="5"/>
    <col min="1301" max="1301" width="10.5" style="5" customWidth="1"/>
    <col min="1302" max="1541" width="9" style="5"/>
    <col min="1542" max="1542" width="11.1272727272727" style="5" customWidth="1"/>
    <col min="1543" max="1556" width="9" style="5"/>
    <col min="1557" max="1557" width="10.5" style="5" customWidth="1"/>
    <col min="1558" max="1797" width="9" style="5"/>
    <col min="1798" max="1798" width="11.1272727272727" style="5" customWidth="1"/>
    <col min="1799" max="1812" width="9" style="5"/>
    <col min="1813" max="1813" width="10.5" style="5" customWidth="1"/>
    <col min="1814" max="2053" width="9" style="5"/>
    <col min="2054" max="2054" width="11.1272727272727" style="5" customWidth="1"/>
    <col min="2055" max="2068" width="9" style="5"/>
    <col min="2069" max="2069" width="10.5" style="5" customWidth="1"/>
    <col min="2070" max="2309" width="9" style="5"/>
    <col min="2310" max="2310" width="11.1272727272727" style="5" customWidth="1"/>
    <col min="2311" max="2324" width="9" style="5"/>
    <col min="2325" max="2325" width="10.5" style="5" customWidth="1"/>
    <col min="2326" max="2565" width="9" style="5"/>
    <col min="2566" max="2566" width="11.1272727272727" style="5" customWidth="1"/>
    <col min="2567" max="2580" width="9" style="5"/>
    <col min="2581" max="2581" width="10.5" style="5" customWidth="1"/>
    <col min="2582" max="2821" width="9" style="5"/>
    <col min="2822" max="2822" width="11.1272727272727" style="5" customWidth="1"/>
    <col min="2823" max="2836" width="9" style="5"/>
    <col min="2837" max="2837" width="10.5" style="5" customWidth="1"/>
    <col min="2838" max="3077" width="9" style="5"/>
    <col min="3078" max="3078" width="11.1272727272727" style="5" customWidth="1"/>
    <col min="3079" max="3092" width="9" style="5"/>
    <col min="3093" max="3093" width="10.5" style="5" customWidth="1"/>
    <col min="3094" max="3333" width="9" style="5"/>
    <col min="3334" max="3334" width="11.1272727272727" style="5" customWidth="1"/>
    <col min="3335" max="3348" width="9" style="5"/>
    <col min="3349" max="3349" width="10.5" style="5" customWidth="1"/>
    <col min="3350" max="3589" width="9" style="5"/>
    <col min="3590" max="3590" width="11.1272727272727" style="5" customWidth="1"/>
    <col min="3591" max="3604" width="9" style="5"/>
    <col min="3605" max="3605" width="10.5" style="5" customWidth="1"/>
    <col min="3606" max="3845" width="9" style="5"/>
    <col min="3846" max="3846" width="11.1272727272727" style="5" customWidth="1"/>
    <col min="3847" max="3860" width="9" style="5"/>
    <col min="3861" max="3861" width="10.5" style="5" customWidth="1"/>
    <col min="3862" max="4101" width="9" style="5"/>
    <col min="4102" max="4102" width="11.1272727272727" style="5" customWidth="1"/>
    <col min="4103" max="4116" width="9" style="5"/>
    <col min="4117" max="4117" width="10.5" style="5" customWidth="1"/>
    <col min="4118" max="4357" width="9" style="5"/>
    <col min="4358" max="4358" width="11.1272727272727" style="5" customWidth="1"/>
    <col min="4359" max="4372" width="9" style="5"/>
    <col min="4373" max="4373" width="10.5" style="5" customWidth="1"/>
    <col min="4374" max="4613" width="9" style="5"/>
    <col min="4614" max="4614" width="11.1272727272727" style="5" customWidth="1"/>
    <col min="4615" max="4628" width="9" style="5"/>
    <col min="4629" max="4629" width="10.5" style="5" customWidth="1"/>
    <col min="4630" max="4869" width="9" style="5"/>
    <col min="4870" max="4870" width="11.1272727272727" style="5" customWidth="1"/>
    <col min="4871" max="4884" width="9" style="5"/>
    <col min="4885" max="4885" width="10.5" style="5" customWidth="1"/>
    <col min="4886" max="5125" width="9" style="5"/>
    <col min="5126" max="5126" width="11.1272727272727" style="5" customWidth="1"/>
    <col min="5127" max="5140" width="9" style="5"/>
    <col min="5141" max="5141" width="10.5" style="5" customWidth="1"/>
    <col min="5142" max="5381" width="9" style="5"/>
    <col min="5382" max="5382" width="11.1272727272727" style="5" customWidth="1"/>
    <col min="5383" max="5396" width="9" style="5"/>
    <col min="5397" max="5397" width="10.5" style="5" customWidth="1"/>
    <col min="5398" max="5637" width="9" style="5"/>
    <col min="5638" max="5638" width="11.1272727272727" style="5" customWidth="1"/>
    <col min="5639" max="5652" width="9" style="5"/>
    <col min="5653" max="5653" width="10.5" style="5" customWidth="1"/>
    <col min="5654" max="5893" width="9" style="5"/>
    <col min="5894" max="5894" width="11.1272727272727" style="5" customWidth="1"/>
    <col min="5895" max="5908" width="9" style="5"/>
    <col min="5909" max="5909" width="10.5" style="5" customWidth="1"/>
    <col min="5910" max="6149" width="9" style="5"/>
    <col min="6150" max="6150" width="11.1272727272727" style="5" customWidth="1"/>
    <col min="6151" max="6164" width="9" style="5"/>
    <col min="6165" max="6165" width="10.5" style="5" customWidth="1"/>
    <col min="6166" max="6405" width="9" style="5"/>
    <col min="6406" max="6406" width="11.1272727272727" style="5" customWidth="1"/>
    <col min="6407" max="6420" width="9" style="5"/>
    <col min="6421" max="6421" width="10.5" style="5" customWidth="1"/>
    <col min="6422" max="6661" width="9" style="5"/>
    <col min="6662" max="6662" width="11.1272727272727" style="5" customWidth="1"/>
    <col min="6663" max="6676" width="9" style="5"/>
    <col min="6677" max="6677" width="10.5" style="5" customWidth="1"/>
    <col min="6678" max="6917" width="9" style="5"/>
    <col min="6918" max="6918" width="11.1272727272727" style="5" customWidth="1"/>
    <col min="6919" max="6932" width="9" style="5"/>
    <col min="6933" max="6933" width="10.5" style="5" customWidth="1"/>
    <col min="6934" max="7173" width="9" style="5"/>
    <col min="7174" max="7174" width="11.1272727272727" style="5" customWidth="1"/>
    <col min="7175" max="7188" width="9" style="5"/>
    <col min="7189" max="7189" width="10.5" style="5" customWidth="1"/>
    <col min="7190" max="7429" width="9" style="5"/>
    <col min="7430" max="7430" width="11.1272727272727" style="5" customWidth="1"/>
    <col min="7431" max="7444" width="9" style="5"/>
    <col min="7445" max="7445" width="10.5" style="5" customWidth="1"/>
    <col min="7446" max="7685" width="9" style="5"/>
    <col min="7686" max="7686" width="11.1272727272727" style="5" customWidth="1"/>
    <col min="7687" max="7700" width="9" style="5"/>
    <col min="7701" max="7701" width="10.5" style="5" customWidth="1"/>
    <col min="7702" max="7941" width="9" style="5"/>
    <col min="7942" max="7942" width="11.1272727272727" style="5" customWidth="1"/>
    <col min="7943" max="7956" width="9" style="5"/>
    <col min="7957" max="7957" width="10.5" style="5" customWidth="1"/>
    <col min="7958" max="8197" width="9" style="5"/>
    <col min="8198" max="8198" width="11.1272727272727" style="5" customWidth="1"/>
    <col min="8199" max="8212" width="9" style="5"/>
    <col min="8213" max="8213" width="10.5" style="5" customWidth="1"/>
    <col min="8214" max="8453" width="9" style="5"/>
    <col min="8454" max="8454" width="11.1272727272727" style="5" customWidth="1"/>
    <col min="8455" max="8468" width="9" style="5"/>
    <col min="8469" max="8469" width="10.5" style="5" customWidth="1"/>
    <col min="8470" max="8709" width="9" style="5"/>
    <col min="8710" max="8710" width="11.1272727272727" style="5" customWidth="1"/>
    <col min="8711" max="8724" width="9" style="5"/>
    <col min="8725" max="8725" width="10.5" style="5" customWidth="1"/>
    <col min="8726" max="8965" width="9" style="5"/>
    <col min="8966" max="8966" width="11.1272727272727" style="5" customWidth="1"/>
    <col min="8967" max="8980" width="9" style="5"/>
    <col min="8981" max="8981" width="10.5" style="5" customWidth="1"/>
    <col min="8982" max="9221" width="9" style="5"/>
    <col min="9222" max="9222" width="11.1272727272727" style="5" customWidth="1"/>
    <col min="9223" max="9236" width="9" style="5"/>
    <col min="9237" max="9237" width="10.5" style="5" customWidth="1"/>
    <col min="9238" max="9477" width="9" style="5"/>
    <col min="9478" max="9478" width="11.1272727272727" style="5" customWidth="1"/>
    <col min="9479" max="9492" width="9" style="5"/>
    <col min="9493" max="9493" width="10.5" style="5" customWidth="1"/>
    <col min="9494" max="9733" width="9" style="5"/>
    <col min="9734" max="9734" width="11.1272727272727" style="5" customWidth="1"/>
    <col min="9735" max="9748" width="9" style="5"/>
    <col min="9749" max="9749" width="10.5" style="5" customWidth="1"/>
    <col min="9750" max="9989" width="9" style="5"/>
    <col min="9990" max="9990" width="11.1272727272727" style="5" customWidth="1"/>
    <col min="9991" max="10004" width="9" style="5"/>
    <col min="10005" max="10005" width="10.5" style="5" customWidth="1"/>
    <col min="10006" max="10245" width="9" style="5"/>
    <col min="10246" max="10246" width="11.1272727272727" style="5" customWidth="1"/>
    <col min="10247" max="10260" width="9" style="5"/>
    <col min="10261" max="10261" width="10.5" style="5" customWidth="1"/>
    <col min="10262" max="10501" width="9" style="5"/>
    <col min="10502" max="10502" width="11.1272727272727" style="5" customWidth="1"/>
    <col min="10503" max="10516" width="9" style="5"/>
    <col min="10517" max="10517" width="10.5" style="5" customWidth="1"/>
    <col min="10518" max="10757" width="9" style="5"/>
    <col min="10758" max="10758" width="11.1272727272727" style="5" customWidth="1"/>
    <col min="10759" max="10772" width="9" style="5"/>
    <col min="10773" max="10773" width="10.5" style="5" customWidth="1"/>
    <col min="10774" max="11013" width="9" style="5"/>
    <col min="11014" max="11014" width="11.1272727272727" style="5" customWidth="1"/>
    <col min="11015" max="11028" width="9" style="5"/>
    <col min="11029" max="11029" width="10.5" style="5" customWidth="1"/>
    <col min="11030" max="11269" width="9" style="5"/>
    <col min="11270" max="11270" width="11.1272727272727" style="5" customWidth="1"/>
    <col min="11271" max="11284" width="9" style="5"/>
    <col min="11285" max="11285" width="10.5" style="5" customWidth="1"/>
    <col min="11286" max="11525" width="9" style="5"/>
    <col min="11526" max="11526" width="11.1272727272727" style="5" customWidth="1"/>
    <col min="11527" max="11540" width="9" style="5"/>
    <col min="11541" max="11541" width="10.5" style="5" customWidth="1"/>
    <col min="11542" max="11781" width="9" style="5"/>
    <col min="11782" max="11782" width="11.1272727272727" style="5" customWidth="1"/>
    <col min="11783" max="11796" width="9" style="5"/>
    <col min="11797" max="11797" width="10.5" style="5" customWidth="1"/>
    <col min="11798" max="12037" width="9" style="5"/>
    <col min="12038" max="12038" width="11.1272727272727" style="5" customWidth="1"/>
    <col min="12039" max="12052" width="9" style="5"/>
    <col min="12053" max="12053" width="10.5" style="5" customWidth="1"/>
    <col min="12054" max="12293" width="9" style="5"/>
    <col min="12294" max="12294" width="11.1272727272727" style="5" customWidth="1"/>
    <col min="12295" max="12308" width="9" style="5"/>
    <col min="12309" max="12309" width="10.5" style="5" customWidth="1"/>
    <col min="12310" max="12549" width="9" style="5"/>
    <col min="12550" max="12550" width="11.1272727272727" style="5" customWidth="1"/>
    <col min="12551" max="12564" width="9" style="5"/>
    <col min="12565" max="12565" width="10.5" style="5" customWidth="1"/>
    <col min="12566" max="12805" width="9" style="5"/>
    <col min="12806" max="12806" width="11.1272727272727" style="5" customWidth="1"/>
    <col min="12807" max="12820" width="9" style="5"/>
    <col min="12821" max="12821" width="10.5" style="5" customWidth="1"/>
    <col min="12822" max="13061" width="9" style="5"/>
    <col min="13062" max="13062" width="11.1272727272727" style="5" customWidth="1"/>
    <col min="13063" max="13076" width="9" style="5"/>
    <col min="13077" max="13077" width="10.5" style="5" customWidth="1"/>
    <col min="13078" max="13317" width="9" style="5"/>
    <col min="13318" max="13318" width="11.1272727272727" style="5" customWidth="1"/>
    <col min="13319" max="13332" width="9" style="5"/>
    <col min="13333" max="13333" width="10.5" style="5" customWidth="1"/>
    <col min="13334" max="13573" width="9" style="5"/>
    <col min="13574" max="13574" width="11.1272727272727" style="5" customWidth="1"/>
    <col min="13575" max="13588" width="9" style="5"/>
    <col min="13589" max="13589" width="10.5" style="5" customWidth="1"/>
    <col min="13590" max="13829" width="9" style="5"/>
    <col min="13830" max="13830" width="11.1272727272727" style="5" customWidth="1"/>
    <col min="13831" max="13844" width="9" style="5"/>
    <col min="13845" max="13845" width="10.5" style="5" customWidth="1"/>
    <col min="13846" max="14085" width="9" style="5"/>
    <col min="14086" max="14086" width="11.1272727272727" style="5" customWidth="1"/>
    <col min="14087" max="14100" width="9" style="5"/>
    <col min="14101" max="14101" width="10.5" style="5" customWidth="1"/>
    <col min="14102" max="14341" width="9" style="5"/>
    <col min="14342" max="14342" width="11.1272727272727" style="5" customWidth="1"/>
    <col min="14343" max="14356" width="9" style="5"/>
    <col min="14357" max="14357" width="10.5" style="5" customWidth="1"/>
    <col min="14358" max="14597" width="9" style="5"/>
    <col min="14598" max="14598" width="11.1272727272727" style="5" customWidth="1"/>
    <col min="14599" max="14612" width="9" style="5"/>
    <col min="14613" max="14613" width="10.5" style="5" customWidth="1"/>
    <col min="14614" max="14853" width="9" style="5"/>
    <col min="14854" max="14854" width="11.1272727272727" style="5" customWidth="1"/>
    <col min="14855" max="14868" width="9" style="5"/>
    <col min="14869" max="14869" width="10.5" style="5" customWidth="1"/>
    <col min="14870" max="15109" width="9" style="5"/>
    <col min="15110" max="15110" width="11.1272727272727" style="5" customWidth="1"/>
    <col min="15111" max="15124" width="9" style="5"/>
    <col min="15125" max="15125" width="10.5" style="5" customWidth="1"/>
    <col min="15126" max="15365" width="9" style="5"/>
    <col min="15366" max="15366" width="11.1272727272727" style="5" customWidth="1"/>
    <col min="15367" max="15380" width="9" style="5"/>
    <col min="15381" max="15381" width="10.5" style="5" customWidth="1"/>
    <col min="15382" max="15621" width="9" style="5"/>
    <col min="15622" max="15622" width="11.1272727272727" style="5" customWidth="1"/>
    <col min="15623" max="15636" width="9" style="5"/>
    <col min="15637" max="15637" width="10.5" style="5" customWidth="1"/>
    <col min="15638" max="15877" width="9" style="5"/>
    <col min="15878" max="15878" width="11.1272727272727" style="5" customWidth="1"/>
    <col min="15879" max="15892" width="9" style="5"/>
    <col min="15893" max="15893" width="10.5" style="5" customWidth="1"/>
    <col min="15894" max="16133" width="9" style="5"/>
    <col min="16134" max="16134" width="11.1272727272727" style="5" customWidth="1"/>
    <col min="16135" max="16148" width="9" style="5"/>
    <col min="16149" max="16149" width="10.5" style="5" customWidth="1"/>
    <col min="16150" max="16384" width="9" style="5"/>
  </cols>
  <sheetData>
    <row r="1" ht="21" spans="1:3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36"/>
      <c r="U1" s="11"/>
      <c r="V1" s="11"/>
      <c r="W1" s="11"/>
      <c r="X1" s="11"/>
      <c r="Y1" s="11"/>
      <c r="Z1" s="40"/>
      <c r="AA1" s="11"/>
      <c r="AB1" s="36"/>
      <c r="AC1" s="11"/>
      <c r="AD1" s="11"/>
      <c r="AE1" s="11"/>
      <c r="AF1" s="11"/>
    </row>
    <row r="2" s="1" customFormat="1" ht="14" spans="1:22">
      <c r="A2" s="12"/>
      <c r="B2" s="13" t="s">
        <v>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="2" customFormat="1" ht="22.5" customHeight="1" spans="1:32">
      <c r="A3" s="14" t="s">
        <v>2</v>
      </c>
      <c r="B3" s="15" t="s">
        <v>3</v>
      </c>
      <c r="C3" s="16" t="s">
        <v>4</v>
      </c>
      <c r="D3" s="16" t="s">
        <v>5</v>
      </c>
      <c r="E3" s="15" t="s">
        <v>6</v>
      </c>
      <c r="F3" s="17" t="s">
        <v>7</v>
      </c>
      <c r="G3" s="18" t="s">
        <v>8</v>
      </c>
      <c r="H3" s="19"/>
      <c r="I3" s="19"/>
      <c r="J3" s="19"/>
      <c r="K3" s="19"/>
      <c r="L3" s="19"/>
      <c r="M3" s="29"/>
      <c r="N3" s="30" t="s">
        <v>9</v>
      </c>
      <c r="O3" s="31"/>
      <c r="P3" s="31"/>
      <c r="Q3" s="31"/>
      <c r="R3" s="31"/>
      <c r="S3" s="31"/>
      <c r="T3" s="37"/>
      <c r="U3" s="31"/>
      <c r="V3" s="31"/>
      <c r="W3" s="31"/>
      <c r="X3" s="31"/>
      <c r="Y3" s="31"/>
      <c r="Z3" s="41"/>
      <c r="AA3" s="31"/>
      <c r="AB3" s="37"/>
      <c r="AC3" s="42"/>
      <c r="AD3" s="16" t="s">
        <v>10</v>
      </c>
      <c r="AE3" s="43" t="s">
        <v>11</v>
      </c>
      <c r="AF3" s="15" t="s">
        <v>12</v>
      </c>
    </row>
    <row r="4" s="2" customFormat="1" ht="14" spans="1:32">
      <c r="A4" s="14"/>
      <c r="B4" s="20"/>
      <c r="C4" s="21"/>
      <c r="D4" s="21"/>
      <c r="E4" s="20"/>
      <c r="F4" s="22"/>
      <c r="G4" s="14" t="s">
        <v>13</v>
      </c>
      <c r="H4" s="14" t="s">
        <v>14</v>
      </c>
      <c r="I4" s="14" t="s">
        <v>15</v>
      </c>
      <c r="J4" s="32" t="s">
        <v>16</v>
      </c>
      <c r="K4" s="14" t="s">
        <v>17</v>
      </c>
      <c r="L4" s="14" t="s">
        <v>18</v>
      </c>
      <c r="M4" s="33" t="s">
        <v>19</v>
      </c>
      <c r="N4" s="14" t="s">
        <v>20</v>
      </c>
      <c r="O4" s="34" t="s">
        <v>21</v>
      </c>
      <c r="P4" s="33" t="s">
        <v>22</v>
      </c>
      <c r="Q4" s="38" t="s">
        <v>23</v>
      </c>
      <c r="R4" s="14" t="s">
        <v>24</v>
      </c>
      <c r="S4" s="34" t="s">
        <v>25</v>
      </c>
      <c r="T4" s="33" t="s">
        <v>22</v>
      </c>
      <c r="U4" s="38" t="s">
        <v>26</v>
      </c>
      <c r="V4" s="14" t="s">
        <v>27</v>
      </c>
      <c r="W4" s="34" t="s">
        <v>28</v>
      </c>
      <c r="X4" s="34" t="s">
        <v>22</v>
      </c>
      <c r="Y4" s="38" t="s">
        <v>29</v>
      </c>
      <c r="Z4" s="28" t="s">
        <v>15</v>
      </c>
      <c r="AA4" s="38" t="s">
        <v>30</v>
      </c>
      <c r="AB4" s="33" t="s">
        <v>22</v>
      </c>
      <c r="AC4" s="38" t="s">
        <v>31</v>
      </c>
      <c r="AD4" s="21"/>
      <c r="AE4" s="44"/>
      <c r="AF4" s="20"/>
    </row>
    <row r="5" s="3" customFormat="1" ht="14" spans="1:32">
      <c r="A5" s="23"/>
      <c r="B5" s="24"/>
      <c r="C5" s="24"/>
      <c r="D5" s="25" t="s">
        <v>32</v>
      </c>
      <c r="E5" s="24"/>
      <c r="F5" s="25"/>
      <c r="G5" s="24"/>
      <c r="H5" s="24"/>
      <c r="I5" s="24"/>
      <c r="J5" s="35">
        <f>SUBTOTAL(9,J6:J88)</f>
        <v>3010000</v>
      </c>
      <c r="K5" s="35"/>
      <c r="L5" s="35"/>
      <c r="M5" s="24"/>
      <c r="N5" s="35"/>
      <c r="O5" s="35">
        <f>SUBTOTAL(9,O6:O88)</f>
        <v>1492387</v>
      </c>
      <c r="P5" s="24"/>
      <c r="Q5" s="39">
        <f>SUBTOTAL(9,Q6:Q88)</f>
        <v>47356.1516458333</v>
      </c>
      <c r="R5" s="35"/>
      <c r="S5" s="35">
        <f>SUBTOTAL(9,S6:S88)</f>
        <v>117131</v>
      </c>
      <c r="T5" s="35"/>
      <c r="U5" s="35">
        <f t="shared" ref="U5:AF5" si="0">SUBTOTAL(9,U6:U88)</f>
        <v>5000.92347916667</v>
      </c>
      <c r="V5" s="35"/>
      <c r="W5" s="35">
        <f t="shared" si="0"/>
        <v>20000</v>
      </c>
      <c r="X5" s="35"/>
      <c r="Y5" s="45">
        <f t="shared" si="0"/>
        <v>816.833333333333</v>
      </c>
      <c r="Z5" s="45"/>
      <c r="AA5" s="45">
        <f t="shared" ref="AA5" si="1">SUBTOTAL(9,AA6:AA88)</f>
        <v>1380482</v>
      </c>
      <c r="AB5" s="45"/>
      <c r="AC5" s="45">
        <f t="shared" ref="AC5" si="2">SUBTOTAL(9,AC6:AC88)</f>
        <v>76633.6609861111</v>
      </c>
      <c r="AD5" s="35">
        <f t="shared" si="0"/>
        <v>1629518</v>
      </c>
      <c r="AE5" s="35">
        <f t="shared" si="0"/>
        <v>3010000</v>
      </c>
      <c r="AF5" s="35">
        <f t="shared" si="0"/>
        <v>129807.59</v>
      </c>
    </row>
    <row r="6" s="4" customFormat="1" ht="24" spans="1:32">
      <c r="A6" s="14">
        <v>1</v>
      </c>
      <c r="B6" s="14" t="s">
        <v>33</v>
      </c>
      <c r="C6" s="14" t="s">
        <v>34</v>
      </c>
      <c r="D6" s="26" t="s">
        <v>35</v>
      </c>
      <c r="E6" s="14" t="s">
        <v>36</v>
      </c>
      <c r="F6" s="27" t="s">
        <v>37</v>
      </c>
      <c r="G6" s="28">
        <v>42914</v>
      </c>
      <c r="H6" s="28">
        <v>42914</v>
      </c>
      <c r="I6" s="28">
        <v>43248</v>
      </c>
      <c r="J6" s="34">
        <v>40000</v>
      </c>
      <c r="K6" s="14" t="s">
        <v>38</v>
      </c>
      <c r="L6" s="28">
        <v>43279</v>
      </c>
      <c r="M6" s="33">
        <v>4.35</v>
      </c>
      <c r="N6" s="28">
        <v>43248</v>
      </c>
      <c r="O6" s="34">
        <v>40000</v>
      </c>
      <c r="P6" s="33">
        <f>N6-H6</f>
        <v>334</v>
      </c>
      <c r="Q6" s="38">
        <f>O6*M6/100/360*P6</f>
        <v>1614.33333333333</v>
      </c>
      <c r="R6" s="28"/>
      <c r="S6" s="34"/>
      <c r="T6" s="34"/>
      <c r="U6" s="38">
        <v>0</v>
      </c>
      <c r="V6" s="28"/>
      <c r="W6" s="34"/>
      <c r="X6" s="34"/>
      <c r="Y6" s="38">
        <v>0</v>
      </c>
      <c r="Z6" s="38"/>
      <c r="AA6" s="38">
        <v>0</v>
      </c>
      <c r="AB6" s="38"/>
      <c r="AC6" s="38">
        <v>0</v>
      </c>
      <c r="AD6" s="38">
        <f t="shared" ref="AD6:AD37" si="3">O6+S6+W6</f>
        <v>40000</v>
      </c>
      <c r="AE6" s="34">
        <v>40000</v>
      </c>
      <c r="AF6" s="46">
        <v>1614.33</v>
      </c>
    </row>
    <row r="7" s="4" customFormat="1" ht="24" spans="1:32">
      <c r="A7" s="14">
        <v>2</v>
      </c>
      <c r="B7" s="14" t="s">
        <v>33</v>
      </c>
      <c r="C7" s="14" t="s">
        <v>34</v>
      </c>
      <c r="D7" s="26" t="s">
        <v>35</v>
      </c>
      <c r="E7" s="14" t="s">
        <v>39</v>
      </c>
      <c r="F7" s="27" t="s">
        <v>40</v>
      </c>
      <c r="G7" s="28">
        <v>42914</v>
      </c>
      <c r="H7" s="28">
        <v>42914</v>
      </c>
      <c r="I7" s="28">
        <v>43266</v>
      </c>
      <c r="J7" s="34">
        <v>20000</v>
      </c>
      <c r="K7" s="14" t="s">
        <v>38</v>
      </c>
      <c r="L7" s="28">
        <v>43279</v>
      </c>
      <c r="M7" s="33">
        <v>4.35</v>
      </c>
      <c r="N7" s="28">
        <v>43266</v>
      </c>
      <c r="O7" s="34">
        <v>20000</v>
      </c>
      <c r="P7" s="33">
        <f t="shared" ref="P7:P69" si="4">N7-H7</f>
        <v>352</v>
      </c>
      <c r="Q7" s="38">
        <f>O7*M7/100/360*P7</f>
        <v>850.666666666667</v>
      </c>
      <c r="R7" s="28"/>
      <c r="S7" s="34"/>
      <c r="T7" s="34"/>
      <c r="U7" s="38">
        <v>0</v>
      </c>
      <c r="V7" s="28"/>
      <c r="W7" s="34"/>
      <c r="X7" s="34"/>
      <c r="Y7" s="38">
        <v>0</v>
      </c>
      <c r="Z7" s="38"/>
      <c r="AA7" s="38">
        <v>0</v>
      </c>
      <c r="AB7" s="38"/>
      <c r="AC7" s="38">
        <v>0</v>
      </c>
      <c r="AD7" s="38">
        <f t="shared" si="3"/>
        <v>20000</v>
      </c>
      <c r="AE7" s="34">
        <v>20000</v>
      </c>
      <c r="AF7" s="46">
        <v>850.67</v>
      </c>
    </row>
    <row r="8" s="4" customFormat="1" ht="24" spans="1:32">
      <c r="A8" s="14">
        <v>3</v>
      </c>
      <c r="B8" s="14" t="s">
        <v>33</v>
      </c>
      <c r="C8" s="14" t="s">
        <v>34</v>
      </c>
      <c r="D8" s="26" t="s">
        <v>35</v>
      </c>
      <c r="E8" s="14" t="s">
        <v>41</v>
      </c>
      <c r="F8" s="27" t="s">
        <v>42</v>
      </c>
      <c r="G8" s="28">
        <v>42909</v>
      </c>
      <c r="H8" s="28">
        <v>42909</v>
      </c>
      <c r="I8" s="28">
        <v>43274</v>
      </c>
      <c r="J8" s="34">
        <v>20000</v>
      </c>
      <c r="K8" s="14" t="s">
        <v>38</v>
      </c>
      <c r="L8" s="28">
        <v>43274</v>
      </c>
      <c r="M8" s="33">
        <v>4.35</v>
      </c>
      <c r="N8" s="28">
        <v>43274</v>
      </c>
      <c r="O8" s="34">
        <v>19869</v>
      </c>
      <c r="P8" s="33">
        <f t="shared" si="4"/>
        <v>365</v>
      </c>
      <c r="Q8" s="38">
        <f t="shared" ref="Q8:Q71" si="5">O8*M8/100/360*P8</f>
        <v>876.3056875</v>
      </c>
      <c r="R8" s="28">
        <v>43280</v>
      </c>
      <c r="S8" s="34">
        <v>131</v>
      </c>
      <c r="T8" s="34">
        <f>L8-H8</f>
        <v>365</v>
      </c>
      <c r="U8" s="38">
        <f>S8*M8/100/360*T8</f>
        <v>5.77764583333333</v>
      </c>
      <c r="V8" s="28"/>
      <c r="W8" s="34"/>
      <c r="X8" s="34"/>
      <c r="Y8" s="38">
        <v>0</v>
      </c>
      <c r="Z8" s="38"/>
      <c r="AA8" s="38">
        <v>0</v>
      </c>
      <c r="AB8" s="38"/>
      <c r="AC8" s="38">
        <v>0</v>
      </c>
      <c r="AD8" s="38">
        <f t="shared" si="3"/>
        <v>20000</v>
      </c>
      <c r="AE8" s="34">
        <v>20000</v>
      </c>
      <c r="AF8" s="46">
        <v>882.08</v>
      </c>
    </row>
    <row r="9" s="4" customFormat="1" ht="24" spans="1:32">
      <c r="A9" s="14">
        <v>4</v>
      </c>
      <c r="B9" s="14" t="s">
        <v>33</v>
      </c>
      <c r="C9" s="14" t="s">
        <v>34</v>
      </c>
      <c r="D9" s="26" t="s">
        <v>35</v>
      </c>
      <c r="E9" s="14" t="s">
        <v>43</v>
      </c>
      <c r="F9" s="27" t="s">
        <v>44</v>
      </c>
      <c r="G9" s="28">
        <v>42912</v>
      </c>
      <c r="H9" s="28">
        <v>42912</v>
      </c>
      <c r="I9" s="28">
        <v>43095</v>
      </c>
      <c r="J9" s="34">
        <v>50000</v>
      </c>
      <c r="K9" s="14" t="s">
        <v>38</v>
      </c>
      <c r="L9" s="28">
        <v>43277</v>
      </c>
      <c r="M9" s="33">
        <v>4.35</v>
      </c>
      <c r="N9" s="28">
        <v>43095</v>
      </c>
      <c r="O9" s="34">
        <v>50000</v>
      </c>
      <c r="P9" s="33">
        <f t="shared" si="4"/>
        <v>183</v>
      </c>
      <c r="Q9" s="38">
        <f t="shared" si="5"/>
        <v>1105.625</v>
      </c>
      <c r="R9" s="28"/>
      <c r="S9" s="34"/>
      <c r="T9" s="34"/>
      <c r="U9" s="38">
        <v>0</v>
      </c>
      <c r="V9" s="28"/>
      <c r="W9" s="34"/>
      <c r="X9" s="34"/>
      <c r="Y9" s="38">
        <v>0</v>
      </c>
      <c r="Z9" s="38"/>
      <c r="AA9" s="38">
        <v>0</v>
      </c>
      <c r="AB9" s="38"/>
      <c r="AC9" s="38">
        <v>0</v>
      </c>
      <c r="AD9" s="38">
        <f t="shared" si="3"/>
        <v>50000</v>
      </c>
      <c r="AE9" s="34">
        <v>50000</v>
      </c>
      <c r="AF9" s="46">
        <v>1105.63</v>
      </c>
    </row>
    <row r="10" s="4" customFormat="1" ht="24" spans="1:32">
      <c r="A10" s="14">
        <v>5</v>
      </c>
      <c r="B10" s="14" t="s">
        <v>33</v>
      </c>
      <c r="C10" s="14" t="s">
        <v>34</v>
      </c>
      <c r="D10" s="26" t="s">
        <v>35</v>
      </c>
      <c r="E10" s="14" t="s">
        <v>45</v>
      </c>
      <c r="F10" s="27" t="s">
        <v>46</v>
      </c>
      <c r="G10" s="28">
        <v>42912</v>
      </c>
      <c r="H10" s="28">
        <v>42912</v>
      </c>
      <c r="I10" s="28">
        <v>43241</v>
      </c>
      <c r="J10" s="34">
        <v>40000</v>
      </c>
      <c r="K10" s="14" t="s">
        <v>38</v>
      </c>
      <c r="L10" s="28">
        <v>43277</v>
      </c>
      <c r="M10" s="33">
        <v>4.35</v>
      </c>
      <c r="N10" s="28">
        <v>43241</v>
      </c>
      <c r="O10" s="34">
        <v>40000</v>
      </c>
      <c r="P10" s="33">
        <f t="shared" si="4"/>
        <v>329</v>
      </c>
      <c r="Q10" s="38">
        <f t="shared" si="5"/>
        <v>1590.16666666667</v>
      </c>
      <c r="R10" s="28"/>
      <c r="S10" s="34"/>
      <c r="T10" s="34"/>
      <c r="U10" s="38">
        <v>0</v>
      </c>
      <c r="V10" s="28"/>
      <c r="W10" s="34"/>
      <c r="X10" s="34"/>
      <c r="Y10" s="38">
        <v>0</v>
      </c>
      <c r="Z10" s="38"/>
      <c r="AA10" s="38">
        <v>0</v>
      </c>
      <c r="AB10" s="38"/>
      <c r="AC10" s="38">
        <v>0</v>
      </c>
      <c r="AD10" s="38">
        <f t="shared" si="3"/>
        <v>40000</v>
      </c>
      <c r="AE10" s="34">
        <v>40000</v>
      </c>
      <c r="AF10" s="46">
        <v>1590.17</v>
      </c>
    </row>
    <row r="11" s="4" customFormat="1" ht="24" spans="1:32">
      <c r="A11" s="14">
        <v>6</v>
      </c>
      <c r="B11" s="14" t="s">
        <v>33</v>
      </c>
      <c r="C11" s="14" t="s">
        <v>34</v>
      </c>
      <c r="D11" s="26" t="s">
        <v>35</v>
      </c>
      <c r="E11" s="14" t="s">
        <v>47</v>
      </c>
      <c r="F11" s="27" t="s">
        <v>48</v>
      </c>
      <c r="G11" s="28">
        <v>42913</v>
      </c>
      <c r="H11" s="28">
        <v>42913</v>
      </c>
      <c r="I11" s="28">
        <v>43272</v>
      </c>
      <c r="J11" s="34">
        <v>10000</v>
      </c>
      <c r="K11" s="14" t="s">
        <v>38</v>
      </c>
      <c r="L11" s="28">
        <v>43278</v>
      </c>
      <c r="M11" s="33">
        <v>4.35</v>
      </c>
      <c r="N11" s="28">
        <v>43272</v>
      </c>
      <c r="O11" s="34">
        <v>10000</v>
      </c>
      <c r="P11" s="33">
        <f t="shared" si="4"/>
        <v>359</v>
      </c>
      <c r="Q11" s="38">
        <f t="shared" si="5"/>
        <v>433.791666666667</v>
      </c>
      <c r="R11" s="28"/>
      <c r="S11" s="34"/>
      <c r="T11" s="34"/>
      <c r="U11" s="38">
        <v>0</v>
      </c>
      <c r="V11" s="28"/>
      <c r="W11" s="34"/>
      <c r="X11" s="34"/>
      <c r="Y11" s="38">
        <v>0</v>
      </c>
      <c r="Z11" s="38"/>
      <c r="AA11" s="38">
        <v>0</v>
      </c>
      <c r="AB11" s="38"/>
      <c r="AC11" s="38">
        <v>0</v>
      </c>
      <c r="AD11" s="38">
        <f t="shared" si="3"/>
        <v>10000</v>
      </c>
      <c r="AE11" s="34">
        <v>10000</v>
      </c>
      <c r="AF11" s="46">
        <v>433.79</v>
      </c>
    </row>
    <row r="12" s="4" customFormat="1" ht="24" spans="1:32">
      <c r="A12" s="14">
        <v>7</v>
      </c>
      <c r="B12" s="14" t="s">
        <v>33</v>
      </c>
      <c r="C12" s="14" t="s">
        <v>34</v>
      </c>
      <c r="D12" s="26" t="s">
        <v>35</v>
      </c>
      <c r="E12" s="14" t="s">
        <v>49</v>
      </c>
      <c r="F12" s="27" t="s">
        <v>50</v>
      </c>
      <c r="G12" s="28">
        <v>42912</v>
      </c>
      <c r="H12" s="28">
        <v>42912</v>
      </c>
      <c r="I12" s="28">
        <v>43079</v>
      </c>
      <c r="J12" s="34">
        <v>50000</v>
      </c>
      <c r="K12" s="14" t="s">
        <v>38</v>
      </c>
      <c r="L12" s="28">
        <v>43277</v>
      </c>
      <c r="M12" s="33">
        <v>4.35</v>
      </c>
      <c r="N12" s="28">
        <v>43079</v>
      </c>
      <c r="O12" s="34">
        <v>50000</v>
      </c>
      <c r="P12" s="33">
        <f t="shared" si="4"/>
        <v>167</v>
      </c>
      <c r="Q12" s="38">
        <f t="shared" si="5"/>
        <v>1008.95833333333</v>
      </c>
      <c r="R12" s="28"/>
      <c r="S12" s="34"/>
      <c r="T12" s="34"/>
      <c r="U12" s="38">
        <v>0</v>
      </c>
      <c r="V12" s="28"/>
      <c r="W12" s="34"/>
      <c r="X12" s="34"/>
      <c r="Y12" s="38">
        <v>0</v>
      </c>
      <c r="Z12" s="38"/>
      <c r="AA12" s="38">
        <v>0</v>
      </c>
      <c r="AB12" s="38"/>
      <c r="AC12" s="38">
        <v>0</v>
      </c>
      <c r="AD12" s="38">
        <f t="shared" si="3"/>
        <v>50000</v>
      </c>
      <c r="AE12" s="34">
        <v>50000</v>
      </c>
      <c r="AF12" s="46">
        <v>1008.96</v>
      </c>
    </row>
    <row r="13" s="4" customFormat="1" ht="24" spans="1:32">
      <c r="A13" s="14">
        <v>8</v>
      </c>
      <c r="B13" s="14" t="s">
        <v>33</v>
      </c>
      <c r="C13" s="14" t="s">
        <v>34</v>
      </c>
      <c r="D13" s="26" t="s">
        <v>35</v>
      </c>
      <c r="E13" s="14" t="s">
        <v>51</v>
      </c>
      <c r="F13" s="27" t="s">
        <v>52</v>
      </c>
      <c r="G13" s="28">
        <v>42916</v>
      </c>
      <c r="H13" s="28">
        <v>42916</v>
      </c>
      <c r="I13" s="28">
        <v>43017</v>
      </c>
      <c r="J13" s="34">
        <v>20000</v>
      </c>
      <c r="K13" s="14" t="s">
        <v>38</v>
      </c>
      <c r="L13" s="28">
        <v>43281</v>
      </c>
      <c r="M13" s="33">
        <v>4.35</v>
      </c>
      <c r="N13" s="28">
        <v>43017</v>
      </c>
      <c r="O13" s="34">
        <v>20000</v>
      </c>
      <c r="P13" s="33">
        <f t="shared" si="4"/>
        <v>101</v>
      </c>
      <c r="Q13" s="38">
        <f t="shared" si="5"/>
        <v>244.083333333333</v>
      </c>
      <c r="R13" s="28"/>
      <c r="S13" s="34"/>
      <c r="T13" s="34"/>
      <c r="U13" s="38">
        <v>0</v>
      </c>
      <c r="V13" s="28"/>
      <c r="W13" s="34"/>
      <c r="X13" s="34"/>
      <c r="Y13" s="38">
        <v>0</v>
      </c>
      <c r="Z13" s="38"/>
      <c r="AA13" s="38">
        <v>0</v>
      </c>
      <c r="AB13" s="38"/>
      <c r="AC13" s="38">
        <v>0</v>
      </c>
      <c r="AD13" s="38">
        <f t="shared" si="3"/>
        <v>20000</v>
      </c>
      <c r="AE13" s="34">
        <v>20000</v>
      </c>
      <c r="AF13" s="46">
        <v>244.08</v>
      </c>
    </row>
    <row r="14" s="4" customFormat="1" ht="24" spans="1:32">
      <c r="A14" s="14">
        <v>9</v>
      </c>
      <c r="B14" s="14" t="s">
        <v>33</v>
      </c>
      <c r="C14" s="14" t="s">
        <v>34</v>
      </c>
      <c r="D14" s="26" t="s">
        <v>35</v>
      </c>
      <c r="E14" s="14" t="s">
        <v>53</v>
      </c>
      <c r="F14" s="27" t="s">
        <v>46</v>
      </c>
      <c r="G14" s="28">
        <v>42913</v>
      </c>
      <c r="H14" s="28">
        <v>42913</v>
      </c>
      <c r="I14" s="28">
        <v>42980</v>
      </c>
      <c r="J14" s="34">
        <v>30000</v>
      </c>
      <c r="K14" s="14" t="s">
        <v>38</v>
      </c>
      <c r="L14" s="28">
        <v>43278</v>
      </c>
      <c r="M14" s="33">
        <v>4.35</v>
      </c>
      <c r="N14" s="28">
        <v>42980</v>
      </c>
      <c r="O14" s="34">
        <v>30000</v>
      </c>
      <c r="P14" s="33">
        <f t="shared" si="4"/>
        <v>67</v>
      </c>
      <c r="Q14" s="38">
        <f t="shared" si="5"/>
        <v>242.875</v>
      </c>
      <c r="R14" s="28"/>
      <c r="S14" s="34"/>
      <c r="T14" s="34"/>
      <c r="U14" s="38">
        <v>0</v>
      </c>
      <c r="V14" s="28"/>
      <c r="W14" s="34"/>
      <c r="X14" s="34"/>
      <c r="Y14" s="38">
        <v>0</v>
      </c>
      <c r="Z14" s="38"/>
      <c r="AA14" s="38">
        <v>0</v>
      </c>
      <c r="AB14" s="38"/>
      <c r="AC14" s="38">
        <v>0</v>
      </c>
      <c r="AD14" s="38">
        <f t="shared" si="3"/>
        <v>30000</v>
      </c>
      <c r="AE14" s="34">
        <v>30000</v>
      </c>
      <c r="AF14" s="46">
        <v>242.88</v>
      </c>
    </row>
    <row r="15" s="4" customFormat="1" ht="24" spans="1:32">
      <c r="A15" s="14">
        <v>10</v>
      </c>
      <c r="B15" s="14" t="s">
        <v>33</v>
      </c>
      <c r="C15" s="14" t="s">
        <v>34</v>
      </c>
      <c r="D15" s="26" t="s">
        <v>35</v>
      </c>
      <c r="E15" s="14" t="s">
        <v>54</v>
      </c>
      <c r="F15" s="27" t="s">
        <v>55</v>
      </c>
      <c r="G15" s="28">
        <v>42913</v>
      </c>
      <c r="H15" s="28">
        <v>42913</v>
      </c>
      <c r="I15" s="28">
        <v>43249</v>
      </c>
      <c r="J15" s="34">
        <v>50000</v>
      </c>
      <c r="K15" s="14" t="s">
        <v>38</v>
      </c>
      <c r="L15" s="28">
        <v>43278</v>
      </c>
      <c r="M15" s="33">
        <v>4.35</v>
      </c>
      <c r="N15" s="28">
        <v>43249</v>
      </c>
      <c r="O15" s="34">
        <v>50000</v>
      </c>
      <c r="P15" s="33">
        <f t="shared" si="4"/>
        <v>336</v>
      </c>
      <c r="Q15" s="38">
        <f t="shared" si="5"/>
        <v>2030</v>
      </c>
      <c r="R15" s="28"/>
      <c r="S15" s="34"/>
      <c r="T15" s="34"/>
      <c r="U15" s="38">
        <v>0</v>
      </c>
      <c r="V15" s="28"/>
      <c r="W15" s="34"/>
      <c r="X15" s="34"/>
      <c r="Y15" s="38">
        <v>0</v>
      </c>
      <c r="Z15" s="38"/>
      <c r="AA15" s="38">
        <v>0</v>
      </c>
      <c r="AB15" s="38"/>
      <c r="AC15" s="38">
        <v>0</v>
      </c>
      <c r="AD15" s="38">
        <f t="shared" si="3"/>
        <v>50000</v>
      </c>
      <c r="AE15" s="34">
        <v>50000</v>
      </c>
      <c r="AF15" s="46">
        <v>2030</v>
      </c>
    </row>
    <row r="16" s="4" customFormat="1" ht="24" spans="1:32">
      <c r="A16" s="14">
        <v>11</v>
      </c>
      <c r="B16" s="14" t="s">
        <v>33</v>
      </c>
      <c r="C16" s="14" t="s">
        <v>34</v>
      </c>
      <c r="D16" s="26" t="s">
        <v>35</v>
      </c>
      <c r="E16" s="14" t="s">
        <v>56</v>
      </c>
      <c r="F16" s="27" t="s">
        <v>57</v>
      </c>
      <c r="G16" s="28">
        <v>42913</v>
      </c>
      <c r="H16" s="28">
        <v>42913</v>
      </c>
      <c r="I16" s="28">
        <v>43243</v>
      </c>
      <c r="J16" s="34">
        <v>50000</v>
      </c>
      <c r="K16" s="14" t="s">
        <v>38</v>
      </c>
      <c r="L16" s="28">
        <v>43278</v>
      </c>
      <c r="M16" s="33">
        <v>4.35</v>
      </c>
      <c r="N16" s="28">
        <v>42996</v>
      </c>
      <c r="O16" s="34">
        <v>30000</v>
      </c>
      <c r="P16" s="33">
        <f t="shared" si="4"/>
        <v>83</v>
      </c>
      <c r="Q16" s="38">
        <f t="shared" si="5"/>
        <v>300.875</v>
      </c>
      <c r="R16" s="28">
        <v>43243</v>
      </c>
      <c r="S16" s="34">
        <v>20000</v>
      </c>
      <c r="T16" s="33">
        <f>R16-H16</f>
        <v>330</v>
      </c>
      <c r="U16" s="38">
        <f>S16*M16/100/360*T16</f>
        <v>797.5</v>
      </c>
      <c r="V16" s="28"/>
      <c r="W16" s="34"/>
      <c r="X16" s="34"/>
      <c r="Y16" s="38">
        <v>0</v>
      </c>
      <c r="Z16" s="38"/>
      <c r="AA16" s="38">
        <v>0</v>
      </c>
      <c r="AB16" s="38"/>
      <c r="AC16" s="38">
        <v>0</v>
      </c>
      <c r="AD16" s="38">
        <f t="shared" si="3"/>
        <v>50000</v>
      </c>
      <c r="AE16" s="34">
        <v>50000</v>
      </c>
      <c r="AF16" s="46">
        <v>1098.38</v>
      </c>
    </row>
    <row r="17" s="4" customFormat="1" ht="24" spans="1:32">
      <c r="A17" s="14">
        <v>12</v>
      </c>
      <c r="B17" s="14" t="s">
        <v>33</v>
      </c>
      <c r="C17" s="14" t="s">
        <v>34</v>
      </c>
      <c r="D17" s="26" t="s">
        <v>35</v>
      </c>
      <c r="E17" s="14" t="s">
        <v>58</v>
      </c>
      <c r="F17" s="27" t="s">
        <v>59</v>
      </c>
      <c r="G17" s="28">
        <v>42915</v>
      </c>
      <c r="H17" s="28">
        <v>42915</v>
      </c>
      <c r="I17" s="28">
        <v>43241</v>
      </c>
      <c r="J17" s="34">
        <v>20000</v>
      </c>
      <c r="K17" s="14" t="s">
        <v>38</v>
      </c>
      <c r="L17" s="28">
        <v>43280</v>
      </c>
      <c r="M17" s="33">
        <v>4.35</v>
      </c>
      <c r="N17" s="28">
        <v>43241</v>
      </c>
      <c r="O17" s="34">
        <v>20000</v>
      </c>
      <c r="P17" s="33">
        <f t="shared" si="4"/>
        <v>326</v>
      </c>
      <c r="Q17" s="38">
        <f t="shared" si="5"/>
        <v>787.833333333333</v>
      </c>
      <c r="R17" s="28"/>
      <c r="S17" s="34"/>
      <c r="T17" s="34"/>
      <c r="U17" s="38">
        <v>0</v>
      </c>
      <c r="V17" s="28"/>
      <c r="W17" s="34"/>
      <c r="X17" s="34"/>
      <c r="Y17" s="38">
        <v>0</v>
      </c>
      <c r="Z17" s="38"/>
      <c r="AA17" s="38">
        <v>0</v>
      </c>
      <c r="AB17" s="38"/>
      <c r="AC17" s="38">
        <v>0</v>
      </c>
      <c r="AD17" s="38">
        <f t="shared" si="3"/>
        <v>20000</v>
      </c>
      <c r="AE17" s="34">
        <v>20000</v>
      </c>
      <c r="AF17" s="46">
        <v>787.83</v>
      </c>
    </row>
    <row r="18" s="4" customFormat="1" ht="24" spans="1:32">
      <c r="A18" s="14">
        <v>13</v>
      </c>
      <c r="B18" s="14" t="s">
        <v>33</v>
      </c>
      <c r="C18" s="14" t="s">
        <v>34</v>
      </c>
      <c r="D18" s="26" t="s">
        <v>35</v>
      </c>
      <c r="E18" s="14" t="s">
        <v>60</v>
      </c>
      <c r="F18" s="27" t="s">
        <v>61</v>
      </c>
      <c r="G18" s="28">
        <v>42907</v>
      </c>
      <c r="H18" s="28">
        <v>42907</v>
      </c>
      <c r="I18" s="28">
        <v>43272</v>
      </c>
      <c r="J18" s="34">
        <v>10000</v>
      </c>
      <c r="K18" s="14" t="s">
        <v>38</v>
      </c>
      <c r="L18" s="28">
        <v>43272</v>
      </c>
      <c r="M18" s="33">
        <v>4.35</v>
      </c>
      <c r="N18" s="28">
        <v>43272</v>
      </c>
      <c r="O18" s="34">
        <v>518</v>
      </c>
      <c r="P18" s="33">
        <f t="shared" si="4"/>
        <v>365</v>
      </c>
      <c r="Q18" s="38">
        <f t="shared" si="5"/>
        <v>22.8459583333333</v>
      </c>
      <c r="R18" s="28"/>
      <c r="S18" s="34"/>
      <c r="T18" s="34"/>
      <c r="U18" s="38">
        <v>0</v>
      </c>
      <c r="V18" s="28"/>
      <c r="W18" s="34"/>
      <c r="X18" s="34"/>
      <c r="Y18" s="38">
        <v>0</v>
      </c>
      <c r="Z18" s="28">
        <v>43272</v>
      </c>
      <c r="AA18" s="38">
        <v>9482</v>
      </c>
      <c r="AB18" s="33">
        <f>Z18-H18</f>
        <v>365</v>
      </c>
      <c r="AC18" s="38">
        <f>AA18*M18/100/360*AB18</f>
        <v>418.195708333333</v>
      </c>
      <c r="AD18" s="38">
        <f t="shared" si="3"/>
        <v>518</v>
      </c>
      <c r="AE18" s="34">
        <v>10000</v>
      </c>
      <c r="AF18" s="46">
        <v>441.04</v>
      </c>
    </row>
    <row r="19" s="4" customFormat="1" ht="24" spans="1:32">
      <c r="A19" s="14">
        <v>14</v>
      </c>
      <c r="B19" s="14" t="s">
        <v>33</v>
      </c>
      <c r="C19" s="14" t="s">
        <v>34</v>
      </c>
      <c r="D19" s="26" t="s">
        <v>35</v>
      </c>
      <c r="E19" s="14" t="s">
        <v>62</v>
      </c>
      <c r="F19" s="27" t="s">
        <v>63</v>
      </c>
      <c r="G19" s="28">
        <v>42914</v>
      </c>
      <c r="H19" s="28">
        <v>42914</v>
      </c>
      <c r="I19" s="28">
        <v>43252</v>
      </c>
      <c r="J19" s="34">
        <v>50000</v>
      </c>
      <c r="K19" s="14" t="s">
        <v>38</v>
      </c>
      <c r="L19" s="28">
        <v>43278</v>
      </c>
      <c r="M19" s="33">
        <v>4.35</v>
      </c>
      <c r="N19" s="28">
        <v>43181</v>
      </c>
      <c r="O19" s="34">
        <v>10000</v>
      </c>
      <c r="P19" s="33">
        <f t="shared" si="4"/>
        <v>267</v>
      </c>
      <c r="Q19" s="38">
        <f t="shared" si="5"/>
        <v>322.625</v>
      </c>
      <c r="R19" s="28">
        <v>43252</v>
      </c>
      <c r="S19" s="34">
        <v>20000</v>
      </c>
      <c r="T19" s="33">
        <f>R19-H19</f>
        <v>338</v>
      </c>
      <c r="U19" s="38">
        <f>S19*M19/100/360*T19</f>
        <v>816.833333333333</v>
      </c>
      <c r="V19" s="28">
        <v>43252</v>
      </c>
      <c r="W19" s="34">
        <v>20000</v>
      </c>
      <c r="X19" s="34">
        <f>V19-H19</f>
        <v>338</v>
      </c>
      <c r="Y19" s="38">
        <f>W19*M19/100/360*X19</f>
        <v>816.833333333333</v>
      </c>
      <c r="Z19" s="38"/>
      <c r="AA19" s="38">
        <v>0</v>
      </c>
      <c r="AB19" s="38"/>
      <c r="AC19" s="38">
        <v>0</v>
      </c>
      <c r="AD19" s="38">
        <f t="shared" si="3"/>
        <v>50000</v>
      </c>
      <c r="AE19" s="34">
        <v>50000</v>
      </c>
      <c r="AF19" s="46">
        <v>1956.29</v>
      </c>
    </row>
    <row r="20" s="4" customFormat="1" ht="24" spans="1:32">
      <c r="A20" s="14">
        <v>15</v>
      </c>
      <c r="B20" s="14" t="s">
        <v>33</v>
      </c>
      <c r="C20" s="14" t="s">
        <v>34</v>
      </c>
      <c r="D20" s="26" t="s">
        <v>35</v>
      </c>
      <c r="E20" s="14" t="s">
        <v>64</v>
      </c>
      <c r="F20" s="27" t="s">
        <v>61</v>
      </c>
      <c r="G20" s="28">
        <v>42914</v>
      </c>
      <c r="H20" s="28">
        <v>42914</v>
      </c>
      <c r="I20" s="28">
        <v>43251</v>
      </c>
      <c r="J20" s="34">
        <v>40000</v>
      </c>
      <c r="K20" s="14" t="s">
        <v>38</v>
      </c>
      <c r="L20" s="28">
        <v>43279</v>
      </c>
      <c r="M20" s="33">
        <v>4.35</v>
      </c>
      <c r="N20" s="28">
        <v>43251</v>
      </c>
      <c r="O20" s="34">
        <v>40000</v>
      </c>
      <c r="P20" s="33">
        <f t="shared" si="4"/>
        <v>337</v>
      </c>
      <c r="Q20" s="38">
        <f t="shared" si="5"/>
        <v>1628.83333333333</v>
      </c>
      <c r="R20" s="28"/>
      <c r="S20" s="34"/>
      <c r="T20" s="34"/>
      <c r="U20" s="38">
        <v>0</v>
      </c>
      <c r="V20" s="28"/>
      <c r="W20" s="34"/>
      <c r="X20" s="34"/>
      <c r="Y20" s="38">
        <v>0</v>
      </c>
      <c r="Z20" s="38"/>
      <c r="AA20" s="38">
        <v>0</v>
      </c>
      <c r="AB20" s="38"/>
      <c r="AC20" s="38">
        <v>0</v>
      </c>
      <c r="AD20" s="38">
        <f t="shared" si="3"/>
        <v>40000</v>
      </c>
      <c r="AE20" s="34">
        <v>40000</v>
      </c>
      <c r="AF20" s="46">
        <v>1628.83</v>
      </c>
    </row>
    <row r="21" s="4" customFormat="1" ht="24" spans="1:32">
      <c r="A21" s="14">
        <v>16</v>
      </c>
      <c r="B21" s="14" t="s">
        <v>65</v>
      </c>
      <c r="C21" s="14" t="s">
        <v>34</v>
      </c>
      <c r="D21" s="26" t="s">
        <v>66</v>
      </c>
      <c r="E21" s="14" t="s">
        <v>67</v>
      </c>
      <c r="F21" s="27" t="s">
        <v>68</v>
      </c>
      <c r="G21" s="28">
        <v>42882</v>
      </c>
      <c r="H21" s="28">
        <v>42882</v>
      </c>
      <c r="I21" s="28">
        <v>43191</v>
      </c>
      <c r="J21" s="34">
        <v>20000</v>
      </c>
      <c r="K21" s="14" t="s">
        <v>69</v>
      </c>
      <c r="L21" s="28">
        <v>43247</v>
      </c>
      <c r="M21" s="33">
        <v>4.35</v>
      </c>
      <c r="N21" s="28">
        <v>43191</v>
      </c>
      <c r="O21" s="34">
        <v>20000</v>
      </c>
      <c r="P21" s="33">
        <f t="shared" si="4"/>
        <v>309</v>
      </c>
      <c r="Q21" s="38">
        <f t="shared" si="5"/>
        <v>746.75</v>
      </c>
      <c r="R21" s="28"/>
      <c r="S21" s="34"/>
      <c r="T21" s="34"/>
      <c r="U21" s="38">
        <v>0</v>
      </c>
      <c r="V21" s="28"/>
      <c r="W21" s="34"/>
      <c r="X21" s="34"/>
      <c r="Y21" s="38">
        <v>0</v>
      </c>
      <c r="Z21" s="38"/>
      <c r="AA21" s="38">
        <v>0</v>
      </c>
      <c r="AB21" s="38"/>
      <c r="AC21" s="38">
        <v>0</v>
      </c>
      <c r="AD21" s="38">
        <f t="shared" si="3"/>
        <v>20000</v>
      </c>
      <c r="AE21" s="34">
        <v>20000</v>
      </c>
      <c r="AF21" s="46">
        <v>746.75</v>
      </c>
    </row>
    <row r="22" s="4" customFormat="1" ht="24" spans="1:32">
      <c r="A22" s="14">
        <v>17</v>
      </c>
      <c r="B22" s="14" t="s">
        <v>65</v>
      </c>
      <c r="C22" s="14" t="s">
        <v>34</v>
      </c>
      <c r="D22" s="26" t="s">
        <v>66</v>
      </c>
      <c r="E22" s="14" t="s">
        <v>70</v>
      </c>
      <c r="F22" s="27" t="s">
        <v>71</v>
      </c>
      <c r="G22" s="28">
        <v>42893</v>
      </c>
      <c r="H22" s="28">
        <v>42893</v>
      </c>
      <c r="I22" s="28">
        <v>43185</v>
      </c>
      <c r="J22" s="34">
        <v>10000</v>
      </c>
      <c r="K22" s="14" t="s">
        <v>69</v>
      </c>
      <c r="L22" s="28">
        <v>43258</v>
      </c>
      <c r="M22" s="33">
        <v>4.35</v>
      </c>
      <c r="N22" s="28">
        <v>43185</v>
      </c>
      <c r="O22" s="34">
        <v>10000</v>
      </c>
      <c r="P22" s="33">
        <f t="shared" si="4"/>
        <v>292</v>
      </c>
      <c r="Q22" s="38">
        <f t="shared" si="5"/>
        <v>352.833333333333</v>
      </c>
      <c r="R22" s="28"/>
      <c r="S22" s="34"/>
      <c r="T22" s="34"/>
      <c r="U22" s="38">
        <v>0</v>
      </c>
      <c r="V22" s="28"/>
      <c r="W22" s="34"/>
      <c r="X22" s="34"/>
      <c r="Y22" s="38">
        <v>0</v>
      </c>
      <c r="Z22" s="38"/>
      <c r="AA22" s="38">
        <v>0</v>
      </c>
      <c r="AB22" s="38"/>
      <c r="AC22" s="38">
        <v>0</v>
      </c>
      <c r="AD22" s="38">
        <f t="shared" si="3"/>
        <v>10000</v>
      </c>
      <c r="AE22" s="34">
        <v>10000</v>
      </c>
      <c r="AF22" s="46">
        <v>352.83</v>
      </c>
    </row>
    <row r="23" s="4" customFormat="1" ht="24" spans="1:32">
      <c r="A23" s="14">
        <v>18</v>
      </c>
      <c r="B23" s="14" t="s">
        <v>65</v>
      </c>
      <c r="C23" s="14" t="s">
        <v>34</v>
      </c>
      <c r="D23" s="26" t="s">
        <v>66</v>
      </c>
      <c r="E23" s="14" t="s">
        <v>72</v>
      </c>
      <c r="F23" s="27" t="s">
        <v>73</v>
      </c>
      <c r="G23" s="28">
        <v>42893</v>
      </c>
      <c r="H23" s="28">
        <v>42893</v>
      </c>
      <c r="I23" s="28">
        <v>43221</v>
      </c>
      <c r="J23" s="34">
        <v>20000</v>
      </c>
      <c r="K23" s="14" t="s">
        <v>69</v>
      </c>
      <c r="L23" s="28">
        <v>43258</v>
      </c>
      <c r="M23" s="33">
        <v>4.35</v>
      </c>
      <c r="N23" s="28">
        <v>43221</v>
      </c>
      <c r="O23" s="34">
        <v>20000</v>
      </c>
      <c r="P23" s="33">
        <f t="shared" si="4"/>
        <v>328</v>
      </c>
      <c r="Q23" s="38">
        <f t="shared" si="5"/>
        <v>792.666666666667</v>
      </c>
      <c r="R23" s="28"/>
      <c r="S23" s="34"/>
      <c r="T23" s="34"/>
      <c r="U23" s="38">
        <v>0</v>
      </c>
      <c r="V23" s="28"/>
      <c r="W23" s="34"/>
      <c r="X23" s="34"/>
      <c r="Y23" s="38">
        <v>0</v>
      </c>
      <c r="Z23" s="38"/>
      <c r="AA23" s="38">
        <v>0</v>
      </c>
      <c r="AB23" s="38"/>
      <c r="AC23" s="38">
        <v>0</v>
      </c>
      <c r="AD23" s="38">
        <f t="shared" si="3"/>
        <v>20000</v>
      </c>
      <c r="AE23" s="34">
        <v>20000</v>
      </c>
      <c r="AF23" s="46">
        <v>792.67</v>
      </c>
    </row>
    <row r="24" s="4" customFormat="1" ht="24" spans="1:32">
      <c r="A24" s="14">
        <v>19</v>
      </c>
      <c r="B24" s="14" t="s">
        <v>74</v>
      </c>
      <c r="C24" s="14" t="s">
        <v>75</v>
      </c>
      <c r="D24" s="26" t="s">
        <v>76</v>
      </c>
      <c r="E24" s="14" t="s">
        <v>77</v>
      </c>
      <c r="F24" s="27" t="s">
        <v>78</v>
      </c>
      <c r="G24" s="28">
        <v>42915</v>
      </c>
      <c r="H24" s="28">
        <v>42915</v>
      </c>
      <c r="I24" s="28">
        <v>43326</v>
      </c>
      <c r="J24" s="34">
        <v>30000</v>
      </c>
      <c r="K24" s="14" t="s">
        <v>79</v>
      </c>
      <c r="L24" s="28">
        <v>44011</v>
      </c>
      <c r="M24" s="33">
        <v>4.75</v>
      </c>
      <c r="N24" s="28"/>
      <c r="O24" s="34"/>
      <c r="P24" s="33"/>
      <c r="Q24" s="38">
        <f t="shared" si="5"/>
        <v>0</v>
      </c>
      <c r="R24" s="28"/>
      <c r="S24" s="34"/>
      <c r="T24" s="34"/>
      <c r="U24" s="38">
        <v>0</v>
      </c>
      <c r="V24" s="28"/>
      <c r="W24" s="34"/>
      <c r="X24" s="34"/>
      <c r="Y24" s="38">
        <v>0</v>
      </c>
      <c r="Z24" s="28">
        <v>43326</v>
      </c>
      <c r="AA24" s="38">
        <v>30000</v>
      </c>
      <c r="AB24" s="33">
        <f t="shared" ref="AB24:AB31" si="6">Z24-H24</f>
        <v>411</v>
      </c>
      <c r="AC24" s="38">
        <f t="shared" ref="AC24:AC31" si="7">AA24*M24/100/360*AB24</f>
        <v>1626.875</v>
      </c>
      <c r="AD24" s="38">
        <f t="shared" si="3"/>
        <v>0</v>
      </c>
      <c r="AE24" s="34">
        <v>30000</v>
      </c>
      <c r="AF24" s="46">
        <v>1626.88</v>
      </c>
    </row>
    <row r="25" s="4" customFormat="1" ht="24" spans="1:32">
      <c r="A25" s="14">
        <v>20</v>
      </c>
      <c r="B25" s="14" t="s">
        <v>74</v>
      </c>
      <c r="C25" s="14" t="s">
        <v>75</v>
      </c>
      <c r="D25" s="26" t="s">
        <v>76</v>
      </c>
      <c r="E25" s="14" t="s">
        <v>80</v>
      </c>
      <c r="F25" s="27" t="s">
        <v>81</v>
      </c>
      <c r="G25" s="28">
        <v>42887</v>
      </c>
      <c r="H25" s="28">
        <v>42887</v>
      </c>
      <c r="I25" s="28">
        <v>43326</v>
      </c>
      <c r="J25" s="34">
        <v>50000</v>
      </c>
      <c r="K25" s="14" t="s">
        <v>79</v>
      </c>
      <c r="L25" s="28">
        <v>43983</v>
      </c>
      <c r="M25" s="33">
        <v>4.75</v>
      </c>
      <c r="N25" s="28"/>
      <c r="O25" s="34"/>
      <c r="P25" s="33"/>
      <c r="Q25" s="38">
        <f t="shared" si="5"/>
        <v>0</v>
      </c>
      <c r="R25" s="28"/>
      <c r="S25" s="34"/>
      <c r="T25" s="34"/>
      <c r="U25" s="38">
        <v>0</v>
      </c>
      <c r="V25" s="28"/>
      <c r="W25" s="34"/>
      <c r="X25" s="34"/>
      <c r="Y25" s="38">
        <v>0</v>
      </c>
      <c r="Z25" s="28">
        <v>43326</v>
      </c>
      <c r="AA25" s="38">
        <v>50000</v>
      </c>
      <c r="AB25" s="33">
        <f t="shared" si="6"/>
        <v>439</v>
      </c>
      <c r="AC25" s="38">
        <f t="shared" si="7"/>
        <v>2896.18055555556</v>
      </c>
      <c r="AD25" s="38">
        <f t="shared" si="3"/>
        <v>0</v>
      </c>
      <c r="AE25" s="34">
        <v>50000</v>
      </c>
      <c r="AF25" s="46">
        <v>2896.18</v>
      </c>
    </row>
    <row r="26" s="4" customFormat="1" ht="24" spans="1:32">
      <c r="A26" s="14">
        <v>21</v>
      </c>
      <c r="B26" s="14" t="s">
        <v>74</v>
      </c>
      <c r="C26" s="14" t="s">
        <v>75</v>
      </c>
      <c r="D26" s="26" t="s">
        <v>76</v>
      </c>
      <c r="E26" s="14" t="s">
        <v>82</v>
      </c>
      <c r="F26" s="27" t="s">
        <v>83</v>
      </c>
      <c r="G26" s="28">
        <v>42881</v>
      </c>
      <c r="H26" s="28">
        <v>42881</v>
      </c>
      <c r="I26" s="28">
        <v>43326</v>
      </c>
      <c r="J26" s="34">
        <v>50000</v>
      </c>
      <c r="K26" s="14" t="s">
        <v>79</v>
      </c>
      <c r="L26" s="28">
        <v>43977</v>
      </c>
      <c r="M26" s="33">
        <v>4.75</v>
      </c>
      <c r="N26" s="28"/>
      <c r="O26" s="34"/>
      <c r="P26" s="33"/>
      <c r="Q26" s="38">
        <f t="shared" si="5"/>
        <v>0</v>
      </c>
      <c r="R26" s="28"/>
      <c r="S26" s="34"/>
      <c r="T26" s="34"/>
      <c r="U26" s="38">
        <v>0</v>
      </c>
      <c r="V26" s="28"/>
      <c r="W26" s="34"/>
      <c r="X26" s="34"/>
      <c r="Y26" s="38">
        <v>0</v>
      </c>
      <c r="Z26" s="28">
        <v>43326</v>
      </c>
      <c r="AA26" s="38">
        <v>50000</v>
      </c>
      <c r="AB26" s="33">
        <f t="shared" si="6"/>
        <v>445</v>
      </c>
      <c r="AC26" s="38">
        <f t="shared" si="7"/>
        <v>2935.76388888889</v>
      </c>
      <c r="AD26" s="38">
        <f t="shared" si="3"/>
        <v>0</v>
      </c>
      <c r="AE26" s="34">
        <v>50000</v>
      </c>
      <c r="AF26" s="46">
        <v>2935.76</v>
      </c>
    </row>
    <row r="27" s="4" customFormat="1" ht="24" spans="1:32">
      <c r="A27" s="14">
        <v>22</v>
      </c>
      <c r="B27" s="14" t="s">
        <v>74</v>
      </c>
      <c r="C27" s="14" t="s">
        <v>75</v>
      </c>
      <c r="D27" s="26" t="s">
        <v>76</v>
      </c>
      <c r="E27" s="14" t="s">
        <v>84</v>
      </c>
      <c r="F27" s="27" t="s">
        <v>85</v>
      </c>
      <c r="G27" s="28">
        <v>42906</v>
      </c>
      <c r="H27" s="28">
        <v>42906</v>
      </c>
      <c r="I27" s="28">
        <v>43326</v>
      </c>
      <c r="J27" s="34">
        <v>50000</v>
      </c>
      <c r="K27" s="14" t="s">
        <v>79</v>
      </c>
      <c r="L27" s="28">
        <v>44002</v>
      </c>
      <c r="M27" s="33">
        <v>4.75</v>
      </c>
      <c r="N27" s="28"/>
      <c r="O27" s="34"/>
      <c r="P27" s="33"/>
      <c r="Q27" s="38">
        <f t="shared" si="5"/>
        <v>0</v>
      </c>
      <c r="R27" s="28"/>
      <c r="S27" s="34"/>
      <c r="T27" s="34"/>
      <c r="U27" s="38">
        <v>0</v>
      </c>
      <c r="V27" s="28"/>
      <c r="W27" s="34"/>
      <c r="X27" s="34"/>
      <c r="Y27" s="38">
        <v>0</v>
      </c>
      <c r="Z27" s="28">
        <v>43326</v>
      </c>
      <c r="AA27" s="38">
        <v>50000</v>
      </c>
      <c r="AB27" s="33">
        <f t="shared" si="6"/>
        <v>420</v>
      </c>
      <c r="AC27" s="38">
        <f t="shared" si="7"/>
        <v>2770.83333333333</v>
      </c>
      <c r="AD27" s="38">
        <f t="shared" si="3"/>
        <v>0</v>
      </c>
      <c r="AE27" s="34">
        <v>50000</v>
      </c>
      <c r="AF27" s="46">
        <v>2770.83</v>
      </c>
    </row>
    <row r="28" s="4" customFormat="1" ht="24" spans="1:32">
      <c r="A28" s="14">
        <v>23</v>
      </c>
      <c r="B28" s="14" t="s">
        <v>74</v>
      </c>
      <c r="C28" s="14" t="s">
        <v>75</v>
      </c>
      <c r="D28" s="26" t="s">
        <v>86</v>
      </c>
      <c r="E28" s="14" t="s">
        <v>87</v>
      </c>
      <c r="F28" s="27" t="s">
        <v>88</v>
      </c>
      <c r="G28" s="28">
        <v>42880</v>
      </c>
      <c r="H28" s="28">
        <v>42880</v>
      </c>
      <c r="I28" s="28">
        <v>43326</v>
      </c>
      <c r="J28" s="34">
        <v>50000</v>
      </c>
      <c r="K28" s="14" t="s">
        <v>79</v>
      </c>
      <c r="L28" s="28">
        <v>43976</v>
      </c>
      <c r="M28" s="33">
        <v>4.75</v>
      </c>
      <c r="N28" s="28">
        <v>43004</v>
      </c>
      <c r="O28" s="34">
        <v>20000</v>
      </c>
      <c r="P28" s="33">
        <f t="shared" si="4"/>
        <v>124</v>
      </c>
      <c r="Q28" s="38">
        <f t="shared" si="5"/>
        <v>327.222222222222</v>
      </c>
      <c r="R28" s="28"/>
      <c r="S28" s="34"/>
      <c r="T28" s="34"/>
      <c r="U28" s="38">
        <v>0</v>
      </c>
      <c r="V28" s="28"/>
      <c r="W28" s="34"/>
      <c r="X28" s="34"/>
      <c r="Y28" s="38">
        <v>0</v>
      </c>
      <c r="Z28" s="28">
        <v>43326</v>
      </c>
      <c r="AA28" s="38">
        <v>30000</v>
      </c>
      <c r="AB28" s="33">
        <f t="shared" si="6"/>
        <v>446</v>
      </c>
      <c r="AC28" s="38">
        <f t="shared" si="7"/>
        <v>1765.41666666667</v>
      </c>
      <c r="AD28" s="38">
        <f t="shared" si="3"/>
        <v>20000</v>
      </c>
      <c r="AE28" s="34">
        <v>50000</v>
      </c>
      <c r="AF28" s="46">
        <v>2092.64</v>
      </c>
    </row>
    <row r="29" s="4" customFormat="1" ht="24" spans="1:32">
      <c r="A29" s="14">
        <v>24</v>
      </c>
      <c r="B29" s="14" t="s">
        <v>74</v>
      </c>
      <c r="C29" s="14" t="s">
        <v>75</v>
      </c>
      <c r="D29" s="26" t="s">
        <v>76</v>
      </c>
      <c r="E29" s="14" t="s">
        <v>89</v>
      </c>
      <c r="F29" s="27" t="s">
        <v>90</v>
      </c>
      <c r="G29" s="28">
        <v>42882</v>
      </c>
      <c r="H29" s="28">
        <v>42882</v>
      </c>
      <c r="I29" s="28">
        <v>43326</v>
      </c>
      <c r="J29" s="34">
        <v>50000</v>
      </c>
      <c r="K29" s="14" t="s">
        <v>79</v>
      </c>
      <c r="L29" s="28">
        <v>43978</v>
      </c>
      <c r="M29" s="33">
        <v>4.75</v>
      </c>
      <c r="N29" s="28"/>
      <c r="O29" s="34"/>
      <c r="P29" s="33"/>
      <c r="Q29" s="38">
        <f t="shared" si="5"/>
        <v>0</v>
      </c>
      <c r="R29" s="28"/>
      <c r="S29" s="34"/>
      <c r="T29" s="34"/>
      <c r="U29" s="38">
        <v>0</v>
      </c>
      <c r="V29" s="28"/>
      <c r="W29" s="34"/>
      <c r="X29" s="34"/>
      <c r="Y29" s="38">
        <v>0</v>
      </c>
      <c r="Z29" s="28">
        <v>43326</v>
      </c>
      <c r="AA29" s="38">
        <v>50000</v>
      </c>
      <c r="AB29" s="33">
        <f t="shared" si="6"/>
        <v>444</v>
      </c>
      <c r="AC29" s="38">
        <f t="shared" si="7"/>
        <v>2929.16666666667</v>
      </c>
      <c r="AD29" s="38">
        <f t="shared" si="3"/>
        <v>0</v>
      </c>
      <c r="AE29" s="34">
        <v>50000</v>
      </c>
      <c r="AF29" s="46">
        <v>2929.17</v>
      </c>
    </row>
    <row r="30" s="4" customFormat="1" ht="24" spans="1:32">
      <c r="A30" s="14">
        <v>25</v>
      </c>
      <c r="B30" s="14" t="s">
        <v>74</v>
      </c>
      <c r="C30" s="14" t="s">
        <v>75</v>
      </c>
      <c r="D30" s="26" t="s">
        <v>76</v>
      </c>
      <c r="E30" s="14" t="s">
        <v>91</v>
      </c>
      <c r="F30" s="27" t="s">
        <v>92</v>
      </c>
      <c r="G30" s="28">
        <v>42914</v>
      </c>
      <c r="H30" s="28">
        <v>42914</v>
      </c>
      <c r="I30" s="28">
        <v>43326</v>
      </c>
      <c r="J30" s="34">
        <v>40000</v>
      </c>
      <c r="K30" s="14" t="s">
        <v>79</v>
      </c>
      <c r="L30" s="28">
        <v>44010</v>
      </c>
      <c r="M30" s="33">
        <v>4.75</v>
      </c>
      <c r="N30" s="28"/>
      <c r="O30" s="34"/>
      <c r="P30" s="33"/>
      <c r="Q30" s="38">
        <f t="shared" si="5"/>
        <v>0</v>
      </c>
      <c r="R30" s="28"/>
      <c r="S30" s="34"/>
      <c r="T30" s="34"/>
      <c r="U30" s="38">
        <v>0</v>
      </c>
      <c r="V30" s="28"/>
      <c r="W30" s="34"/>
      <c r="X30" s="34"/>
      <c r="Y30" s="38">
        <v>0</v>
      </c>
      <c r="Z30" s="28">
        <v>43326</v>
      </c>
      <c r="AA30" s="38">
        <v>40000</v>
      </c>
      <c r="AB30" s="33">
        <f t="shared" si="6"/>
        <v>412</v>
      </c>
      <c r="AC30" s="38">
        <f t="shared" si="7"/>
        <v>2174.44444444444</v>
      </c>
      <c r="AD30" s="38">
        <f t="shared" si="3"/>
        <v>0</v>
      </c>
      <c r="AE30" s="34">
        <v>40000</v>
      </c>
      <c r="AF30" s="46">
        <v>2174.44</v>
      </c>
    </row>
    <row r="31" s="4" customFormat="1" ht="24" spans="1:32">
      <c r="A31" s="14">
        <v>26</v>
      </c>
      <c r="B31" s="14" t="s">
        <v>74</v>
      </c>
      <c r="C31" s="14" t="s">
        <v>75</v>
      </c>
      <c r="D31" s="26" t="s">
        <v>76</v>
      </c>
      <c r="E31" s="14" t="s">
        <v>93</v>
      </c>
      <c r="F31" s="27" t="s">
        <v>94</v>
      </c>
      <c r="G31" s="28">
        <v>42916</v>
      </c>
      <c r="H31" s="28">
        <v>42916</v>
      </c>
      <c r="I31" s="28">
        <v>43326</v>
      </c>
      <c r="J31" s="34">
        <v>50000</v>
      </c>
      <c r="K31" s="14" t="s">
        <v>79</v>
      </c>
      <c r="L31" s="28">
        <v>44012</v>
      </c>
      <c r="M31" s="33">
        <v>4.75</v>
      </c>
      <c r="N31" s="28"/>
      <c r="O31" s="34"/>
      <c r="P31" s="33"/>
      <c r="Q31" s="38">
        <f t="shared" si="5"/>
        <v>0</v>
      </c>
      <c r="R31" s="28"/>
      <c r="S31" s="34"/>
      <c r="T31" s="34"/>
      <c r="U31" s="38">
        <v>0</v>
      </c>
      <c r="V31" s="28"/>
      <c r="W31" s="34"/>
      <c r="X31" s="34"/>
      <c r="Y31" s="38">
        <v>0</v>
      </c>
      <c r="Z31" s="28">
        <v>43326</v>
      </c>
      <c r="AA31" s="38">
        <v>50000</v>
      </c>
      <c r="AB31" s="33">
        <f t="shared" si="6"/>
        <v>410</v>
      </c>
      <c r="AC31" s="38">
        <f t="shared" si="7"/>
        <v>2704.86111111111</v>
      </c>
      <c r="AD31" s="38">
        <f t="shared" si="3"/>
        <v>0</v>
      </c>
      <c r="AE31" s="34">
        <v>50000</v>
      </c>
      <c r="AF31" s="46">
        <v>2704.86</v>
      </c>
    </row>
    <row r="32" s="4" customFormat="1" ht="24" spans="1:32">
      <c r="A32" s="14">
        <v>27</v>
      </c>
      <c r="B32" s="14" t="s">
        <v>74</v>
      </c>
      <c r="C32" s="14" t="s">
        <v>75</v>
      </c>
      <c r="D32" s="26" t="s">
        <v>95</v>
      </c>
      <c r="E32" s="14" t="s">
        <v>96</v>
      </c>
      <c r="F32" s="27" t="s">
        <v>97</v>
      </c>
      <c r="G32" s="28">
        <v>42912</v>
      </c>
      <c r="H32" s="28">
        <v>42912</v>
      </c>
      <c r="I32" s="28">
        <v>43277</v>
      </c>
      <c r="J32" s="34">
        <v>30000</v>
      </c>
      <c r="K32" s="14" t="s">
        <v>79</v>
      </c>
      <c r="L32" s="28">
        <v>43277</v>
      </c>
      <c r="M32" s="33">
        <v>4.35</v>
      </c>
      <c r="N32" s="28">
        <v>43277</v>
      </c>
      <c r="O32" s="34">
        <v>30000</v>
      </c>
      <c r="P32" s="33">
        <f t="shared" si="4"/>
        <v>365</v>
      </c>
      <c r="Q32" s="38">
        <f t="shared" si="5"/>
        <v>1323.125</v>
      </c>
      <c r="R32" s="28"/>
      <c r="S32" s="34"/>
      <c r="T32" s="34"/>
      <c r="U32" s="38">
        <v>0</v>
      </c>
      <c r="V32" s="28"/>
      <c r="W32" s="34"/>
      <c r="X32" s="34"/>
      <c r="Y32" s="38">
        <v>0</v>
      </c>
      <c r="Z32" s="38"/>
      <c r="AA32" s="38">
        <v>0</v>
      </c>
      <c r="AB32" s="38"/>
      <c r="AC32" s="38">
        <v>0</v>
      </c>
      <c r="AD32" s="38">
        <f t="shared" si="3"/>
        <v>30000</v>
      </c>
      <c r="AE32" s="34">
        <v>30000</v>
      </c>
      <c r="AF32" s="46">
        <v>1323.13</v>
      </c>
    </row>
    <row r="33" s="4" customFormat="1" ht="24" spans="1:32">
      <c r="A33" s="14">
        <v>28</v>
      </c>
      <c r="B33" s="14" t="s">
        <v>74</v>
      </c>
      <c r="C33" s="14" t="s">
        <v>75</v>
      </c>
      <c r="D33" s="26" t="s">
        <v>76</v>
      </c>
      <c r="E33" s="14" t="s">
        <v>98</v>
      </c>
      <c r="F33" s="27" t="s">
        <v>99</v>
      </c>
      <c r="G33" s="28">
        <v>42915</v>
      </c>
      <c r="H33" s="28">
        <v>42915</v>
      </c>
      <c r="I33" s="28">
        <v>43326</v>
      </c>
      <c r="J33" s="34">
        <v>50000</v>
      </c>
      <c r="K33" s="14" t="s">
        <v>79</v>
      </c>
      <c r="L33" s="28">
        <v>44011</v>
      </c>
      <c r="M33" s="33">
        <v>4.75</v>
      </c>
      <c r="N33" s="28">
        <v>43003</v>
      </c>
      <c r="O33" s="34">
        <v>10000</v>
      </c>
      <c r="P33" s="33">
        <f t="shared" si="4"/>
        <v>88</v>
      </c>
      <c r="Q33" s="38">
        <f t="shared" si="5"/>
        <v>116.111111111111</v>
      </c>
      <c r="R33" s="28">
        <v>43199</v>
      </c>
      <c r="S33" s="34">
        <v>10000</v>
      </c>
      <c r="T33" s="33">
        <f>R33-H33</f>
        <v>284</v>
      </c>
      <c r="U33" s="38">
        <f>S33*M33/100/360*T33</f>
        <v>374.722222222222</v>
      </c>
      <c r="V33" s="28"/>
      <c r="W33" s="34"/>
      <c r="X33" s="34"/>
      <c r="Y33" s="38">
        <v>0</v>
      </c>
      <c r="Z33" s="28">
        <v>43326</v>
      </c>
      <c r="AA33" s="38">
        <v>30000</v>
      </c>
      <c r="AB33" s="33">
        <f t="shared" ref="AB33:AB37" si="8">Z33-H33</f>
        <v>411</v>
      </c>
      <c r="AC33" s="38">
        <f t="shared" ref="AC33:AC37" si="9">AA33*M33/100/360*AB33</f>
        <v>1626.875</v>
      </c>
      <c r="AD33" s="38">
        <f t="shared" si="3"/>
        <v>20000</v>
      </c>
      <c r="AE33" s="34">
        <v>50000</v>
      </c>
      <c r="AF33" s="46">
        <v>2117.71</v>
      </c>
    </row>
    <row r="34" s="4" customFormat="1" ht="24" spans="1:32">
      <c r="A34" s="14">
        <v>29</v>
      </c>
      <c r="B34" s="14" t="s">
        <v>74</v>
      </c>
      <c r="C34" s="14" t="s">
        <v>75</v>
      </c>
      <c r="D34" s="26" t="s">
        <v>76</v>
      </c>
      <c r="E34" s="14" t="s">
        <v>100</v>
      </c>
      <c r="F34" s="27" t="s">
        <v>101</v>
      </c>
      <c r="G34" s="28">
        <v>42912</v>
      </c>
      <c r="H34" s="28">
        <v>42912</v>
      </c>
      <c r="I34" s="28">
        <v>43326</v>
      </c>
      <c r="J34" s="34">
        <v>50000</v>
      </c>
      <c r="K34" s="14" t="s">
        <v>79</v>
      </c>
      <c r="L34" s="28">
        <v>44008</v>
      </c>
      <c r="M34" s="33">
        <v>4.75</v>
      </c>
      <c r="N34" s="28"/>
      <c r="O34" s="34"/>
      <c r="P34" s="33"/>
      <c r="Q34" s="38">
        <f t="shared" si="5"/>
        <v>0</v>
      </c>
      <c r="R34" s="28"/>
      <c r="S34" s="34"/>
      <c r="T34" s="34"/>
      <c r="U34" s="38">
        <v>0</v>
      </c>
      <c r="V34" s="28"/>
      <c r="W34" s="34"/>
      <c r="X34" s="34"/>
      <c r="Y34" s="38">
        <v>0</v>
      </c>
      <c r="Z34" s="28">
        <v>43326</v>
      </c>
      <c r="AA34" s="38">
        <v>50000</v>
      </c>
      <c r="AB34" s="33">
        <f t="shared" si="8"/>
        <v>414</v>
      </c>
      <c r="AC34" s="38">
        <f t="shared" si="9"/>
        <v>2731.25</v>
      </c>
      <c r="AD34" s="38">
        <f t="shared" si="3"/>
        <v>0</v>
      </c>
      <c r="AE34" s="34">
        <v>50000</v>
      </c>
      <c r="AF34" s="46">
        <v>2731.25</v>
      </c>
    </row>
    <row r="35" s="4" customFormat="1" ht="24" spans="1:32">
      <c r="A35" s="14">
        <v>30</v>
      </c>
      <c r="B35" s="14" t="s">
        <v>74</v>
      </c>
      <c r="C35" s="14" t="s">
        <v>75</v>
      </c>
      <c r="D35" s="26" t="s">
        <v>76</v>
      </c>
      <c r="E35" s="14" t="s">
        <v>102</v>
      </c>
      <c r="F35" s="27" t="s">
        <v>99</v>
      </c>
      <c r="G35" s="28">
        <v>42915</v>
      </c>
      <c r="H35" s="28">
        <v>42915</v>
      </c>
      <c r="I35" s="28">
        <v>43326</v>
      </c>
      <c r="J35" s="34">
        <v>50000</v>
      </c>
      <c r="K35" s="14" t="s">
        <v>79</v>
      </c>
      <c r="L35" s="28">
        <v>44011</v>
      </c>
      <c r="M35" s="33">
        <v>4.75</v>
      </c>
      <c r="N35" s="28">
        <v>43077</v>
      </c>
      <c r="O35" s="34">
        <v>5000</v>
      </c>
      <c r="P35" s="33">
        <f t="shared" si="4"/>
        <v>162</v>
      </c>
      <c r="Q35" s="38">
        <f t="shared" si="5"/>
        <v>106.875</v>
      </c>
      <c r="R35" s="28">
        <v>43268</v>
      </c>
      <c r="S35" s="34">
        <v>8000</v>
      </c>
      <c r="T35" s="33">
        <f t="shared" ref="T35:T36" si="10">R35-H35</f>
        <v>353</v>
      </c>
      <c r="U35" s="38">
        <f>S35*M35/100/360*T35</f>
        <v>372.611111111111</v>
      </c>
      <c r="V35" s="28"/>
      <c r="W35" s="34"/>
      <c r="X35" s="34"/>
      <c r="Y35" s="38">
        <v>0</v>
      </c>
      <c r="Z35" s="28">
        <v>43326</v>
      </c>
      <c r="AA35" s="38">
        <v>37000</v>
      </c>
      <c r="AB35" s="33">
        <f t="shared" si="8"/>
        <v>411</v>
      </c>
      <c r="AC35" s="38">
        <f t="shared" si="9"/>
        <v>2006.47916666667</v>
      </c>
      <c r="AD35" s="38">
        <f t="shared" si="3"/>
        <v>13000</v>
      </c>
      <c r="AE35" s="34">
        <v>50000</v>
      </c>
      <c r="AF35" s="46">
        <v>2485.97</v>
      </c>
    </row>
    <row r="36" s="4" customFormat="1" ht="24" spans="1:32">
      <c r="A36" s="14">
        <v>31</v>
      </c>
      <c r="B36" s="14" t="s">
        <v>74</v>
      </c>
      <c r="C36" s="14" t="s">
        <v>75</v>
      </c>
      <c r="D36" s="26" t="s">
        <v>76</v>
      </c>
      <c r="E36" s="14" t="s">
        <v>103</v>
      </c>
      <c r="F36" s="27" t="s">
        <v>104</v>
      </c>
      <c r="G36" s="28">
        <v>42915</v>
      </c>
      <c r="H36" s="28">
        <v>42915</v>
      </c>
      <c r="I36" s="28">
        <v>43326</v>
      </c>
      <c r="J36" s="34">
        <v>50000</v>
      </c>
      <c r="K36" s="14" t="s">
        <v>79</v>
      </c>
      <c r="L36" s="28">
        <v>44011</v>
      </c>
      <c r="M36" s="33">
        <v>4.75</v>
      </c>
      <c r="N36" s="28">
        <v>42998</v>
      </c>
      <c r="O36" s="34">
        <v>10000</v>
      </c>
      <c r="P36" s="33">
        <f t="shared" si="4"/>
        <v>83</v>
      </c>
      <c r="Q36" s="38">
        <f t="shared" si="5"/>
        <v>109.513888888889</v>
      </c>
      <c r="R36" s="28">
        <v>43144</v>
      </c>
      <c r="S36" s="34">
        <v>10000</v>
      </c>
      <c r="T36" s="33">
        <f t="shared" si="10"/>
        <v>229</v>
      </c>
      <c r="U36" s="38">
        <f>S36*M36/100/360*T36</f>
        <v>302.152777777778</v>
      </c>
      <c r="V36" s="28"/>
      <c r="W36" s="34"/>
      <c r="X36" s="34"/>
      <c r="Y36" s="38">
        <v>0</v>
      </c>
      <c r="Z36" s="28">
        <v>43326</v>
      </c>
      <c r="AA36" s="38">
        <v>30000</v>
      </c>
      <c r="AB36" s="33">
        <f t="shared" si="8"/>
        <v>411</v>
      </c>
      <c r="AC36" s="38">
        <f t="shared" si="9"/>
        <v>1626.875</v>
      </c>
      <c r="AD36" s="38">
        <f t="shared" si="3"/>
        <v>20000</v>
      </c>
      <c r="AE36" s="34">
        <v>50000</v>
      </c>
      <c r="AF36" s="46">
        <v>2038.54</v>
      </c>
    </row>
    <row r="37" s="4" customFormat="1" ht="24" spans="1:32">
      <c r="A37" s="14">
        <v>32</v>
      </c>
      <c r="B37" s="14" t="s">
        <v>74</v>
      </c>
      <c r="C37" s="14" t="s">
        <v>75</v>
      </c>
      <c r="D37" s="26" t="s">
        <v>76</v>
      </c>
      <c r="E37" s="14" t="s">
        <v>105</v>
      </c>
      <c r="F37" s="27" t="s">
        <v>106</v>
      </c>
      <c r="G37" s="28">
        <v>42916</v>
      </c>
      <c r="H37" s="28">
        <v>42916</v>
      </c>
      <c r="I37" s="28">
        <v>43326</v>
      </c>
      <c r="J37" s="34">
        <v>50000</v>
      </c>
      <c r="K37" s="14" t="s">
        <v>79</v>
      </c>
      <c r="L37" s="28">
        <v>44012</v>
      </c>
      <c r="M37" s="33">
        <v>4.75</v>
      </c>
      <c r="N37" s="28">
        <v>43091</v>
      </c>
      <c r="O37" s="34">
        <v>5000</v>
      </c>
      <c r="P37" s="33">
        <f t="shared" si="4"/>
        <v>175</v>
      </c>
      <c r="Q37" s="38">
        <f t="shared" si="5"/>
        <v>115.451388888889</v>
      </c>
      <c r="R37" s="28"/>
      <c r="S37" s="34"/>
      <c r="T37" s="34"/>
      <c r="U37" s="38">
        <v>0</v>
      </c>
      <c r="V37" s="28"/>
      <c r="W37" s="34"/>
      <c r="X37" s="34"/>
      <c r="Y37" s="38">
        <v>0</v>
      </c>
      <c r="Z37" s="28">
        <v>43326</v>
      </c>
      <c r="AA37" s="38">
        <v>45000</v>
      </c>
      <c r="AB37" s="33">
        <f t="shared" si="8"/>
        <v>410</v>
      </c>
      <c r="AC37" s="38">
        <f t="shared" si="9"/>
        <v>2434.375</v>
      </c>
      <c r="AD37" s="38">
        <f t="shared" si="3"/>
        <v>5000</v>
      </c>
      <c r="AE37" s="34">
        <v>50000</v>
      </c>
      <c r="AF37" s="46">
        <v>2549.83</v>
      </c>
    </row>
    <row r="38" s="4" customFormat="1" ht="24" spans="1:32">
      <c r="A38" s="14">
        <v>33</v>
      </c>
      <c r="B38" s="14" t="s">
        <v>74</v>
      </c>
      <c r="C38" s="14" t="s">
        <v>75</v>
      </c>
      <c r="D38" s="26" t="s">
        <v>95</v>
      </c>
      <c r="E38" s="14" t="s">
        <v>107</v>
      </c>
      <c r="F38" s="27" t="s">
        <v>81</v>
      </c>
      <c r="G38" s="28">
        <v>42912</v>
      </c>
      <c r="H38" s="28">
        <v>42912</v>
      </c>
      <c r="I38" s="28">
        <v>43277</v>
      </c>
      <c r="J38" s="34">
        <v>50000</v>
      </c>
      <c r="K38" s="14" t="s">
        <v>79</v>
      </c>
      <c r="L38" s="28">
        <v>43277</v>
      </c>
      <c r="M38" s="33">
        <v>4.35</v>
      </c>
      <c r="N38" s="28">
        <v>43277</v>
      </c>
      <c r="O38" s="34">
        <v>50000</v>
      </c>
      <c r="P38" s="33">
        <f t="shared" si="4"/>
        <v>365</v>
      </c>
      <c r="Q38" s="38">
        <f t="shared" si="5"/>
        <v>2205.20833333333</v>
      </c>
      <c r="R38" s="28"/>
      <c r="S38" s="34"/>
      <c r="T38" s="34"/>
      <c r="U38" s="38">
        <v>0</v>
      </c>
      <c r="V38" s="28"/>
      <c r="W38" s="34"/>
      <c r="X38" s="34"/>
      <c r="Y38" s="38">
        <v>0</v>
      </c>
      <c r="Z38" s="38"/>
      <c r="AA38" s="38">
        <v>0</v>
      </c>
      <c r="AB38" s="38"/>
      <c r="AC38" s="38">
        <v>0</v>
      </c>
      <c r="AD38" s="38">
        <f t="shared" ref="AD38:AD69" si="11">O38+S38+W38</f>
        <v>50000</v>
      </c>
      <c r="AE38" s="34">
        <v>50000</v>
      </c>
      <c r="AF38" s="46">
        <v>2205.21</v>
      </c>
    </row>
    <row r="39" s="4" customFormat="1" spans="1:32">
      <c r="A39" s="14">
        <v>34</v>
      </c>
      <c r="B39" s="14" t="s">
        <v>108</v>
      </c>
      <c r="C39" s="14" t="s">
        <v>109</v>
      </c>
      <c r="D39" s="26" t="s">
        <v>110</v>
      </c>
      <c r="E39" s="14" t="s">
        <v>111</v>
      </c>
      <c r="F39" s="27" t="s">
        <v>112</v>
      </c>
      <c r="G39" s="28">
        <v>42908</v>
      </c>
      <c r="H39" s="28">
        <v>42908</v>
      </c>
      <c r="I39" s="28">
        <v>43266</v>
      </c>
      <c r="J39" s="34">
        <v>30000</v>
      </c>
      <c r="K39" s="14" t="s">
        <v>38</v>
      </c>
      <c r="L39" s="28">
        <v>43273</v>
      </c>
      <c r="M39" s="33">
        <v>4.35</v>
      </c>
      <c r="N39" s="28">
        <v>43266</v>
      </c>
      <c r="O39" s="34">
        <v>30000</v>
      </c>
      <c r="P39" s="33">
        <f t="shared" si="4"/>
        <v>358</v>
      </c>
      <c r="Q39" s="38">
        <f t="shared" si="5"/>
        <v>1297.75</v>
      </c>
      <c r="R39" s="28"/>
      <c r="S39" s="34"/>
      <c r="T39" s="34"/>
      <c r="U39" s="38">
        <v>0</v>
      </c>
      <c r="V39" s="28"/>
      <c r="W39" s="34"/>
      <c r="X39" s="34"/>
      <c r="Y39" s="38">
        <v>0</v>
      </c>
      <c r="Z39" s="38"/>
      <c r="AA39" s="38">
        <v>0</v>
      </c>
      <c r="AB39" s="38"/>
      <c r="AC39" s="38">
        <v>0</v>
      </c>
      <c r="AD39" s="38">
        <f t="shared" si="11"/>
        <v>30000</v>
      </c>
      <c r="AE39" s="34">
        <v>30000</v>
      </c>
      <c r="AF39" s="46">
        <v>1297.75</v>
      </c>
    </row>
    <row r="40" s="4" customFormat="1" spans="1:32">
      <c r="A40" s="14">
        <v>35</v>
      </c>
      <c r="B40" s="14" t="s">
        <v>108</v>
      </c>
      <c r="C40" s="14" t="s">
        <v>109</v>
      </c>
      <c r="D40" s="26" t="s">
        <v>110</v>
      </c>
      <c r="E40" s="14" t="s">
        <v>113</v>
      </c>
      <c r="F40" s="27" t="s">
        <v>114</v>
      </c>
      <c r="G40" s="28">
        <v>42908</v>
      </c>
      <c r="H40" s="28">
        <v>42908</v>
      </c>
      <c r="I40" s="28">
        <v>43266</v>
      </c>
      <c r="J40" s="34">
        <v>30000</v>
      </c>
      <c r="K40" s="14" t="s">
        <v>38</v>
      </c>
      <c r="L40" s="28">
        <v>43273</v>
      </c>
      <c r="M40" s="33">
        <v>4.35</v>
      </c>
      <c r="N40" s="28">
        <v>43266</v>
      </c>
      <c r="O40" s="34">
        <v>30000</v>
      </c>
      <c r="P40" s="33">
        <f t="shared" si="4"/>
        <v>358</v>
      </c>
      <c r="Q40" s="38">
        <f t="shared" si="5"/>
        <v>1297.75</v>
      </c>
      <c r="R40" s="28"/>
      <c r="S40" s="34"/>
      <c r="T40" s="34"/>
      <c r="U40" s="38">
        <v>0</v>
      </c>
      <c r="V40" s="28"/>
      <c r="W40" s="34"/>
      <c r="X40" s="34"/>
      <c r="Y40" s="38">
        <v>0</v>
      </c>
      <c r="Z40" s="38"/>
      <c r="AA40" s="38">
        <v>0</v>
      </c>
      <c r="AB40" s="38"/>
      <c r="AC40" s="38">
        <v>0</v>
      </c>
      <c r="AD40" s="38">
        <f t="shared" si="11"/>
        <v>30000</v>
      </c>
      <c r="AE40" s="34">
        <v>30000</v>
      </c>
      <c r="AF40" s="46">
        <v>1297.75</v>
      </c>
    </row>
    <row r="41" s="4" customFormat="1" spans="1:32">
      <c r="A41" s="14">
        <v>36</v>
      </c>
      <c r="B41" s="14" t="s">
        <v>108</v>
      </c>
      <c r="C41" s="14" t="s">
        <v>109</v>
      </c>
      <c r="D41" s="26" t="s">
        <v>110</v>
      </c>
      <c r="E41" s="14" t="s">
        <v>115</v>
      </c>
      <c r="F41" s="27" t="s">
        <v>116</v>
      </c>
      <c r="G41" s="28">
        <v>42901</v>
      </c>
      <c r="H41" s="28">
        <v>42901</v>
      </c>
      <c r="I41" s="28">
        <v>43260</v>
      </c>
      <c r="J41" s="34">
        <v>20000</v>
      </c>
      <c r="K41" s="14" t="s">
        <v>38</v>
      </c>
      <c r="L41" s="28">
        <v>43266</v>
      </c>
      <c r="M41" s="33">
        <v>4.35</v>
      </c>
      <c r="N41" s="28">
        <v>43260</v>
      </c>
      <c r="O41" s="34">
        <v>20000</v>
      </c>
      <c r="P41" s="33">
        <f t="shared" si="4"/>
        <v>359</v>
      </c>
      <c r="Q41" s="38">
        <f t="shared" si="5"/>
        <v>867.583333333333</v>
      </c>
      <c r="R41" s="28"/>
      <c r="S41" s="34"/>
      <c r="T41" s="34"/>
      <c r="U41" s="38">
        <v>0</v>
      </c>
      <c r="V41" s="28"/>
      <c r="W41" s="34"/>
      <c r="X41" s="34"/>
      <c r="Y41" s="38">
        <v>0</v>
      </c>
      <c r="Z41" s="38"/>
      <c r="AA41" s="38">
        <v>0</v>
      </c>
      <c r="AB41" s="38"/>
      <c r="AC41" s="38">
        <v>0</v>
      </c>
      <c r="AD41" s="38">
        <f t="shared" si="11"/>
        <v>20000</v>
      </c>
      <c r="AE41" s="34">
        <v>20000</v>
      </c>
      <c r="AF41" s="46">
        <v>867.58</v>
      </c>
    </row>
    <row r="42" s="4" customFormat="1" spans="1:32">
      <c r="A42" s="14">
        <v>37</v>
      </c>
      <c r="B42" s="14" t="s">
        <v>108</v>
      </c>
      <c r="C42" s="14" t="s">
        <v>109</v>
      </c>
      <c r="D42" s="26" t="s">
        <v>117</v>
      </c>
      <c r="E42" s="14" t="s">
        <v>118</v>
      </c>
      <c r="F42" s="27" t="s">
        <v>119</v>
      </c>
      <c r="G42" s="28">
        <v>42898</v>
      </c>
      <c r="H42" s="28">
        <v>42898</v>
      </c>
      <c r="I42" s="28">
        <v>43256</v>
      </c>
      <c r="J42" s="34">
        <v>20000</v>
      </c>
      <c r="K42" s="14" t="s">
        <v>38</v>
      </c>
      <c r="L42" s="28">
        <v>43263</v>
      </c>
      <c r="M42" s="33">
        <v>4.35</v>
      </c>
      <c r="N42" s="28">
        <v>43256</v>
      </c>
      <c r="O42" s="34">
        <v>20000</v>
      </c>
      <c r="P42" s="33">
        <f t="shared" si="4"/>
        <v>358</v>
      </c>
      <c r="Q42" s="38">
        <f t="shared" si="5"/>
        <v>865.166666666667</v>
      </c>
      <c r="R42" s="28"/>
      <c r="S42" s="34"/>
      <c r="T42" s="34"/>
      <c r="U42" s="38">
        <v>0</v>
      </c>
      <c r="V42" s="28"/>
      <c r="W42" s="34"/>
      <c r="X42" s="34"/>
      <c r="Y42" s="38">
        <v>0</v>
      </c>
      <c r="Z42" s="38"/>
      <c r="AA42" s="38">
        <v>0</v>
      </c>
      <c r="AB42" s="38"/>
      <c r="AC42" s="38">
        <v>0</v>
      </c>
      <c r="AD42" s="38">
        <f t="shared" si="11"/>
        <v>20000</v>
      </c>
      <c r="AE42" s="34">
        <v>20000</v>
      </c>
      <c r="AF42" s="46">
        <v>865.17</v>
      </c>
    </row>
    <row r="43" s="4" customFormat="1" spans="1:32">
      <c r="A43" s="14">
        <v>38</v>
      </c>
      <c r="B43" s="14" t="s">
        <v>108</v>
      </c>
      <c r="C43" s="14" t="s">
        <v>109</v>
      </c>
      <c r="D43" s="26" t="s">
        <v>120</v>
      </c>
      <c r="E43" s="14" t="s">
        <v>121</v>
      </c>
      <c r="F43" s="27" t="s">
        <v>122</v>
      </c>
      <c r="G43" s="28">
        <v>42882</v>
      </c>
      <c r="H43" s="28">
        <v>42882</v>
      </c>
      <c r="I43" s="28">
        <v>42986</v>
      </c>
      <c r="J43" s="34">
        <v>50000</v>
      </c>
      <c r="K43" s="14" t="s">
        <v>38</v>
      </c>
      <c r="L43" s="28">
        <v>43247</v>
      </c>
      <c r="M43" s="33">
        <v>4.35</v>
      </c>
      <c r="N43" s="28">
        <v>42986</v>
      </c>
      <c r="O43" s="34">
        <v>50000</v>
      </c>
      <c r="P43" s="33">
        <f t="shared" si="4"/>
        <v>104</v>
      </c>
      <c r="Q43" s="38">
        <f t="shared" si="5"/>
        <v>628.333333333333</v>
      </c>
      <c r="R43" s="28"/>
      <c r="S43" s="34"/>
      <c r="T43" s="34"/>
      <c r="U43" s="38">
        <v>0</v>
      </c>
      <c r="V43" s="28"/>
      <c r="W43" s="34"/>
      <c r="X43" s="34"/>
      <c r="Y43" s="38">
        <v>0</v>
      </c>
      <c r="Z43" s="38"/>
      <c r="AA43" s="38">
        <v>0</v>
      </c>
      <c r="AB43" s="38"/>
      <c r="AC43" s="38">
        <v>0</v>
      </c>
      <c r="AD43" s="38">
        <f t="shared" si="11"/>
        <v>50000</v>
      </c>
      <c r="AE43" s="34">
        <v>50000</v>
      </c>
      <c r="AF43" s="46">
        <v>628.33</v>
      </c>
    </row>
    <row r="44" s="4" customFormat="1" spans="1:32">
      <c r="A44" s="14">
        <v>39</v>
      </c>
      <c r="B44" s="14" t="s">
        <v>108</v>
      </c>
      <c r="C44" s="14" t="s">
        <v>109</v>
      </c>
      <c r="D44" s="26" t="s">
        <v>123</v>
      </c>
      <c r="E44" s="14" t="s">
        <v>124</v>
      </c>
      <c r="F44" s="27" t="s">
        <v>114</v>
      </c>
      <c r="G44" s="28">
        <v>42898</v>
      </c>
      <c r="H44" s="28">
        <v>42898</v>
      </c>
      <c r="I44" s="28">
        <v>43230</v>
      </c>
      <c r="J44" s="34">
        <v>30000</v>
      </c>
      <c r="K44" s="14" t="s">
        <v>38</v>
      </c>
      <c r="L44" s="28">
        <v>43263</v>
      </c>
      <c r="M44" s="33">
        <v>4.35</v>
      </c>
      <c r="N44" s="28">
        <v>43230</v>
      </c>
      <c r="O44" s="34">
        <v>30000</v>
      </c>
      <c r="P44" s="33">
        <f t="shared" si="4"/>
        <v>332</v>
      </c>
      <c r="Q44" s="38">
        <f t="shared" si="5"/>
        <v>1203.5</v>
      </c>
      <c r="R44" s="28"/>
      <c r="S44" s="34"/>
      <c r="T44" s="34"/>
      <c r="U44" s="38">
        <v>0</v>
      </c>
      <c r="V44" s="28"/>
      <c r="W44" s="34"/>
      <c r="X44" s="34"/>
      <c r="Y44" s="38">
        <v>0</v>
      </c>
      <c r="Z44" s="38"/>
      <c r="AA44" s="38">
        <v>0</v>
      </c>
      <c r="AB44" s="38"/>
      <c r="AC44" s="38">
        <v>0</v>
      </c>
      <c r="AD44" s="38">
        <f t="shared" si="11"/>
        <v>30000</v>
      </c>
      <c r="AE44" s="34">
        <v>30000</v>
      </c>
      <c r="AF44" s="46">
        <v>1203.5</v>
      </c>
    </row>
    <row r="45" s="4" customFormat="1" spans="1:32">
      <c r="A45" s="14">
        <v>40</v>
      </c>
      <c r="B45" s="14" t="s">
        <v>108</v>
      </c>
      <c r="C45" s="14" t="s">
        <v>109</v>
      </c>
      <c r="D45" s="26" t="s">
        <v>117</v>
      </c>
      <c r="E45" s="14" t="s">
        <v>125</v>
      </c>
      <c r="F45" s="27" t="s">
        <v>126</v>
      </c>
      <c r="G45" s="28">
        <v>42898</v>
      </c>
      <c r="H45" s="28">
        <v>42898</v>
      </c>
      <c r="I45" s="28">
        <v>43111</v>
      </c>
      <c r="J45" s="34">
        <v>20000</v>
      </c>
      <c r="K45" s="14" t="s">
        <v>38</v>
      </c>
      <c r="L45" s="28">
        <v>43263</v>
      </c>
      <c r="M45" s="33">
        <v>4.35</v>
      </c>
      <c r="N45" s="28">
        <v>43111</v>
      </c>
      <c r="O45" s="34">
        <v>20000</v>
      </c>
      <c r="P45" s="33">
        <f t="shared" si="4"/>
        <v>213</v>
      </c>
      <c r="Q45" s="38">
        <f t="shared" si="5"/>
        <v>514.75</v>
      </c>
      <c r="R45" s="28"/>
      <c r="S45" s="34"/>
      <c r="T45" s="34"/>
      <c r="U45" s="38">
        <v>0</v>
      </c>
      <c r="V45" s="28"/>
      <c r="W45" s="34"/>
      <c r="X45" s="34"/>
      <c r="Y45" s="38">
        <v>0</v>
      </c>
      <c r="Z45" s="38"/>
      <c r="AA45" s="38">
        <v>0</v>
      </c>
      <c r="AB45" s="38"/>
      <c r="AC45" s="38">
        <v>0</v>
      </c>
      <c r="AD45" s="38">
        <f t="shared" si="11"/>
        <v>20000</v>
      </c>
      <c r="AE45" s="34">
        <v>20000</v>
      </c>
      <c r="AF45" s="46">
        <v>514.75</v>
      </c>
    </row>
    <row r="46" s="4" customFormat="1" spans="1:32">
      <c r="A46" s="14">
        <v>41</v>
      </c>
      <c r="B46" s="14" t="s">
        <v>108</v>
      </c>
      <c r="C46" s="14" t="s">
        <v>109</v>
      </c>
      <c r="D46" s="26" t="s">
        <v>117</v>
      </c>
      <c r="E46" s="14" t="s">
        <v>127</v>
      </c>
      <c r="F46" s="27" t="s">
        <v>128</v>
      </c>
      <c r="G46" s="28">
        <v>42898</v>
      </c>
      <c r="H46" s="28">
        <v>42898</v>
      </c>
      <c r="I46" s="28">
        <v>43259</v>
      </c>
      <c r="J46" s="34">
        <v>20000</v>
      </c>
      <c r="K46" s="14" t="s">
        <v>38</v>
      </c>
      <c r="L46" s="28">
        <v>43263</v>
      </c>
      <c r="M46" s="33">
        <v>4.35</v>
      </c>
      <c r="N46" s="28">
        <v>43259</v>
      </c>
      <c r="O46" s="34">
        <v>20000</v>
      </c>
      <c r="P46" s="33">
        <f t="shared" si="4"/>
        <v>361</v>
      </c>
      <c r="Q46" s="38">
        <f t="shared" si="5"/>
        <v>872.416666666667</v>
      </c>
      <c r="R46" s="28"/>
      <c r="S46" s="34"/>
      <c r="T46" s="34"/>
      <c r="U46" s="38">
        <v>0</v>
      </c>
      <c r="V46" s="28"/>
      <c r="W46" s="34"/>
      <c r="X46" s="34"/>
      <c r="Y46" s="38">
        <v>0</v>
      </c>
      <c r="Z46" s="38"/>
      <c r="AA46" s="38">
        <v>0</v>
      </c>
      <c r="AB46" s="38"/>
      <c r="AC46" s="38">
        <v>0</v>
      </c>
      <c r="AD46" s="38">
        <f t="shared" si="11"/>
        <v>20000</v>
      </c>
      <c r="AE46" s="34">
        <v>20000</v>
      </c>
      <c r="AF46" s="46">
        <v>872.42</v>
      </c>
    </row>
    <row r="47" s="4" customFormat="1" spans="1:32">
      <c r="A47" s="14">
        <v>42</v>
      </c>
      <c r="B47" s="14" t="s">
        <v>108</v>
      </c>
      <c r="C47" s="14" t="s">
        <v>109</v>
      </c>
      <c r="D47" s="26" t="s">
        <v>123</v>
      </c>
      <c r="E47" s="14" t="s">
        <v>129</v>
      </c>
      <c r="F47" s="27" t="s">
        <v>130</v>
      </c>
      <c r="G47" s="28">
        <v>42898</v>
      </c>
      <c r="H47" s="28">
        <v>42898</v>
      </c>
      <c r="I47" s="28">
        <v>43246</v>
      </c>
      <c r="J47" s="34">
        <v>30000</v>
      </c>
      <c r="K47" s="14" t="s">
        <v>38</v>
      </c>
      <c r="L47" s="28">
        <v>43263</v>
      </c>
      <c r="M47" s="33">
        <v>4.35</v>
      </c>
      <c r="N47" s="28">
        <v>43246</v>
      </c>
      <c r="O47" s="34">
        <v>30000</v>
      </c>
      <c r="P47" s="33">
        <f t="shared" si="4"/>
        <v>348</v>
      </c>
      <c r="Q47" s="38">
        <f t="shared" si="5"/>
        <v>1261.5</v>
      </c>
      <c r="R47" s="28"/>
      <c r="S47" s="34"/>
      <c r="T47" s="34"/>
      <c r="U47" s="38">
        <v>0</v>
      </c>
      <c r="V47" s="28"/>
      <c r="W47" s="34"/>
      <c r="X47" s="34"/>
      <c r="Y47" s="38">
        <v>0</v>
      </c>
      <c r="Z47" s="38"/>
      <c r="AA47" s="38">
        <v>0</v>
      </c>
      <c r="AB47" s="38"/>
      <c r="AC47" s="38">
        <v>0</v>
      </c>
      <c r="AD47" s="38">
        <f t="shared" si="11"/>
        <v>30000</v>
      </c>
      <c r="AE47" s="34">
        <v>30000</v>
      </c>
      <c r="AF47" s="46">
        <v>1261.5</v>
      </c>
    </row>
    <row r="48" s="4" customFormat="1" spans="1:32">
      <c r="A48" s="14">
        <v>43</v>
      </c>
      <c r="B48" s="14" t="s">
        <v>131</v>
      </c>
      <c r="C48" s="14" t="s">
        <v>109</v>
      </c>
      <c r="D48" s="26" t="s">
        <v>132</v>
      </c>
      <c r="E48" s="14" t="s">
        <v>133</v>
      </c>
      <c r="F48" s="27" t="s">
        <v>134</v>
      </c>
      <c r="G48" s="28">
        <v>42914</v>
      </c>
      <c r="H48" s="28">
        <v>42914</v>
      </c>
      <c r="I48" s="28">
        <v>43242</v>
      </c>
      <c r="J48" s="34">
        <v>30000</v>
      </c>
      <c r="K48" s="14" t="s">
        <v>38</v>
      </c>
      <c r="L48" s="28">
        <v>43279</v>
      </c>
      <c r="M48" s="33">
        <v>4.35</v>
      </c>
      <c r="N48" s="28">
        <v>43242</v>
      </c>
      <c r="O48" s="34">
        <v>30000</v>
      </c>
      <c r="P48" s="33">
        <f t="shared" si="4"/>
        <v>328</v>
      </c>
      <c r="Q48" s="38">
        <f t="shared" si="5"/>
        <v>1189</v>
      </c>
      <c r="R48" s="28"/>
      <c r="S48" s="34"/>
      <c r="T48" s="34"/>
      <c r="U48" s="38">
        <v>0</v>
      </c>
      <c r="V48" s="28"/>
      <c r="W48" s="34"/>
      <c r="X48" s="34"/>
      <c r="Y48" s="38">
        <v>0</v>
      </c>
      <c r="Z48" s="38"/>
      <c r="AA48" s="38">
        <v>0</v>
      </c>
      <c r="AB48" s="38"/>
      <c r="AC48" s="38">
        <v>0</v>
      </c>
      <c r="AD48" s="38">
        <f t="shared" si="11"/>
        <v>30000</v>
      </c>
      <c r="AE48" s="34">
        <v>30000</v>
      </c>
      <c r="AF48" s="46">
        <v>1189</v>
      </c>
    </row>
    <row r="49" s="4" customFormat="1" spans="1:32">
      <c r="A49" s="14">
        <v>44</v>
      </c>
      <c r="B49" s="14" t="s">
        <v>131</v>
      </c>
      <c r="C49" s="14" t="s">
        <v>109</v>
      </c>
      <c r="D49" s="26" t="s">
        <v>135</v>
      </c>
      <c r="E49" s="14" t="s">
        <v>136</v>
      </c>
      <c r="F49" s="27" t="s">
        <v>137</v>
      </c>
      <c r="G49" s="28">
        <v>42914</v>
      </c>
      <c r="H49" s="28">
        <v>42914</v>
      </c>
      <c r="I49" s="28">
        <v>43227</v>
      </c>
      <c r="J49" s="34">
        <v>30000</v>
      </c>
      <c r="K49" s="14" t="s">
        <v>138</v>
      </c>
      <c r="L49" s="28">
        <v>43279</v>
      </c>
      <c r="M49" s="33">
        <v>4.35</v>
      </c>
      <c r="N49" s="28">
        <v>43227</v>
      </c>
      <c r="O49" s="34">
        <v>30000</v>
      </c>
      <c r="P49" s="33">
        <f t="shared" si="4"/>
        <v>313</v>
      </c>
      <c r="Q49" s="38">
        <f t="shared" si="5"/>
        <v>1134.625</v>
      </c>
      <c r="R49" s="28"/>
      <c r="S49" s="34"/>
      <c r="T49" s="34"/>
      <c r="U49" s="38">
        <v>0</v>
      </c>
      <c r="V49" s="28"/>
      <c r="W49" s="34"/>
      <c r="X49" s="34"/>
      <c r="Y49" s="38">
        <v>0</v>
      </c>
      <c r="Z49" s="38"/>
      <c r="AA49" s="38">
        <v>0</v>
      </c>
      <c r="AB49" s="38"/>
      <c r="AC49" s="38">
        <v>0</v>
      </c>
      <c r="AD49" s="38">
        <f t="shared" si="11"/>
        <v>30000</v>
      </c>
      <c r="AE49" s="34">
        <v>30000</v>
      </c>
      <c r="AF49" s="46">
        <v>1134.63</v>
      </c>
    </row>
    <row r="50" s="4" customFormat="1" spans="1:32">
      <c r="A50" s="14">
        <v>45</v>
      </c>
      <c r="B50" s="14" t="s">
        <v>131</v>
      </c>
      <c r="C50" s="14" t="s">
        <v>109</v>
      </c>
      <c r="D50" s="26" t="s">
        <v>135</v>
      </c>
      <c r="E50" s="14" t="s">
        <v>139</v>
      </c>
      <c r="F50" s="27" t="s">
        <v>137</v>
      </c>
      <c r="G50" s="28">
        <v>42915</v>
      </c>
      <c r="H50" s="28">
        <v>42915</v>
      </c>
      <c r="I50" s="28">
        <v>43227</v>
      </c>
      <c r="J50" s="34">
        <v>50000</v>
      </c>
      <c r="K50" s="14" t="s">
        <v>138</v>
      </c>
      <c r="L50" s="28">
        <v>43280</v>
      </c>
      <c r="M50" s="33">
        <v>4.35</v>
      </c>
      <c r="N50" s="28">
        <v>43227</v>
      </c>
      <c r="O50" s="34">
        <v>50000</v>
      </c>
      <c r="P50" s="33">
        <f t="shared" si="4"/>
        <v>312</v>
      </c>
      <c r="Q50" s="38">
        <f t="shared" si="5"/>
        <v>1885</v>
      </c>
      <c r="R50" s="28"/>
      <c r="S50" s="34"/>
      <c r="T50" s="34"/>
      <c r="U50" s="38">
        <v>0</v>
      </c>
      <c r="V50" s="28"/>
      <c r="W50" s="34"/>
      <c r="X50" s="34"/>
      <c r="Y50" s="38">
        <v>0</v>
      </c>
      <c r="Z50" s="38"/>
      <c r="AA50" s="38">
        <v>0</v>
      </c>
      <c r="AB50" s="38"/>
      <c r="AC50" s="38">
        <v>0</v>
      </c>
      <c r="AD50" s="38">
        <f t="shared" si="11"/>
        <v>50000</v>
      </c>
      <c r="AE50" s="34">
        <v>50000</v>
      </c>
      <c r="AF50" s="46">
        <v>1885</v>
      </c>
    </row>
    <row r="51" s="4" customFormat="1" spans="1:32">
      <c r="A51" s="14">
        <v>46</v>
      </c>
      <c r="B51" s="14" t="s">
        <v>131</v>
      </c>
      <c r="C51" s="14" t="s">
        <v>109</v>
      </c>
      <c r="D51" s="26" t="s">
        <v>140</v>
      </c>
      <c r="E51" s="14" t="s">
        <v>141</v>
      </c>
      <c r="F51" s="27" t="s">
        <v>142</v>
      </c>
      <c r="G51" s="28">
        <v>42912</v>
      </c>
      <c r="H51" s="28">
        <v>42912</v>
      </c>
      <c r="I51" s="28">
        <v>43234</v>
      </c>
      <c r="J51" s="34">
        <v>30000</v>
      </c>
      <c r="K51" s="14" t="s">
        <v>38</v>
      </c>
      <c r="L51" s="28">
        <v>43277</v>
      </c>
      <c r="M51" s="33">
        <v>4.35</v>
      </c>
      <c r="N51" s="28">
        <v>43234</v>
      </c>
      <c r="O51" s="34">
        <v>30000</v>
      </c>
      <c r="P51" s="33">
        <f t="shared" si="4"/>
        <v>322</v>
      </c>
      <c r="Q51" s="38">
        <f t="shared" si="5"/>
        <v>1167.25</v>
      </c>
      <c r="R51" s="28"/>
      <c r="S51" s="34"/>
      <c r="T51" s="34"/>
      <c r="U51" s="38">
        <v>0</v>
      </c>
      <c r="V51" s="28"/>
      <c r="W51" s="34"/>
      <c r="X51" s="34"/>
      <c r="Y51" s="38">
        <v>0</v>
      </c>
      <c r="Z51" s="38"/>
      <c r="AA51" s="38">
        <v>0</v>
      </c>
      <c r="AB51" s="38"/>
      <c r="AC51" s="38">
        <v>0</v>
      </c>
      <c r="AD51" s="38">
        <f t="shared" si="11"/>
        <v>30000</v>
      </c>
      <c r="AE51" s="34">
        <v>30000</v>
      </c>
      <c r="AF51" s="46">
        <v>1167.25</v>
      </c>
    </row>
    <row r="52" s="4" customFormat="1" spans="1:32">
      <c r="A52" s="14">
        <v>47</v>
      </c>
      <c r="B52" s="14" t="s">
        <v>131</v>
      </c>
      <c r="C52" s="14" t="s">
        <v>109</v>
      </c>
      <c r="D52" s="26" t="s">
        <v>132</v>
      </c>
      <c r="E52" s="14" t="s">
        <v>143</v>
      </c>
      <c r="F52" s="27" t="s">
        <v>144</v>
      </c>
      <c r="G52" s="28">
        <v>42913</v>
      </c>
      <c r="H52" s="28">
        <v>42913</v>
      </c>
      <c r="I52" s="28">
        <v>43200</v>
      </c>
      <c r="J52" s="34">
        <v>20000</v>
      </c>
      <c r="K52" s="14" t="s">
        <v>38</v>
      </c>
      <c r="L52" s="28">
        <v>43278</v>
      </c>
      <c r="M52" s="33">
        <v>4.35</v>
      </c>
      <c r="N52" s="28">
        <v>43200</v>
      </c>
      <c r="O52" s="34">
        <v>20000</v>
      </c>
      <c r="P52" s="33">
        <f t="shared" si="4"/>
        <v>287</v>
      </c>
      <c r="Q52" s="38">
        <f t="shared" si="5"/>
        <v>693.583333333333</v>
      </c>
      <c r="R52" s="28"/>
      <c r="S52" s="34"/>
      <c r="T52" s="34"/>
      <c r="U52" s="38">
        <v>0</v>
      </c>
      <c r="V52" s="28"/>
      <c r="W52" s="34"/>
      <c r="X52" s="34"/>
      <c r="Y52" s="38">
        <v>0</v>
      </c>
      <c r="Z52" s="38"/>
      <c r="AA52" s="38">
        <v>0</v>
      </c>
      <c r="AB52" s="38"/>
      <c r="AC52" s="38">
        <v>0</v>
      </c>
      <c r="AD52" s="38">
        <f t="shared" si="11"/>
        <v>20000</v>
      </c>
      <c r="AE52" s="34">
        <v>20000</v>
      </c>
      <c r="AF52" s="46">
        <v>693.58</v>
      </c>
    </row>
    <row r="53" s="4" customFormat="1" spans="1:32">
      <c r="A53" s="14">
        <v>48</v>
      </c>
      <c r="B53" s="14" t="s">
        <v>131</v>
      </c>
      <c r="C53" s="14" t="s">
        <v>109</v>
      </c>
      <c r="D53" s="26" t="s">
        <v>132</v>
      </c>
      <c r="E53" s="14" t="s">
        <v>145</v>
      </c>
      <c r="F53" s="27" t="s">
        <v>146</v>
      </c>
      <c r="G53" s="28">
        <v>42913</v>
      </c>
      <c r="H53" s="28">
        <v>42913</v>
      </c>
      <c r="I53" s="28">
        <v>43201</v>
      </c>
      <c r="J53" s="34">
        <v>20000</v>
      </c>
      <c r="K53" s="14" t="s">
        <v>38</v>
      </c>
      <c r="L53" s="28">
        <v>43278</v>
      </c>
      <c r="M53" s="33">
        <v>4.35</v>
      </c>
      <c r="N53" s="28">
        <v>43201</v>
      </c>
      <c r="O53" s="34">
        <v>20000</v>
      </c>
      <c r="P53" s="33">
        <f t="shared" si="4"/>
        <v>288</v>
      </c>
      <c r="Q53" s="38">
        <f t="shared" si="5"/>
        <v>696</v>
      </c>
      <c r="R53" s="28"/>
      <c r="S53" s="34"/>
      <c r="T53" s="34"/>
      <c r="U53" s="38">
        <v>0</v>
      </c>
      <c r="V53" s="28"/>
      <c r="W53" s="34"/>
      <c r="X53" s="34"/>
      <c r="Y53" s="38">
        <v>0</v>
      </c>
      <c r="Z53" s="38"/>
      <c r="AA53" s="38">
        <v>0</v>
      </c>
      <c r="AB53" s="38"/>
      <c r="AC53" s="38">
        <v>0</v>
      </c>
      <c r="AD53" s="38">
        <f t="shared" si="11"/>
        <v>20000</v>
      </c>
      <c r="AE53" s="34">
        <v>20000</v>
      </c>
      <c r="AF53" s="46">
        <v>696</v>
      </c>
    </row>
    <row r="54" s="4" customFormat="1" spans="1:32">
      <c r="A54" s="14">
        <v>49</v>
      </c>
      <c r="B54" s="14" t="s">
        <v>131</v>
      </c>
      <c r="C54" s="14" t="s">
        <v>109</v>
      </c>
      <c r="D54" s="26" t="s">
        <v>147</v>
      </c>
      <c r="E54" s="14" t="s">
        <v>148</v>
      </c>
      <c r="F54" s="27" t="s">
        <v>149</v>
      </c>
      <c r="G54" s="28">
        <v>42913</v>
      </c>
      <c r="H54" s="28">
        <v>42913</v>
      </c>
      <c r="I54" s="28">
        <v>43209</v>
      </c>
      <c r="J54" s="34">
        <v>50000</v>
      </c>
      <c r="K54" s="14" t="s">
        <v>38</v>
      </c>
      <c r="L54" s="28">
        <v>43278</v>
      </c>
      <c r="M54" s="33">
        <v>4.35</v>
      </c>
      <c r="N54" s="28">
        <v>43209</v>
      </c>
      <c r="O54" s="34">
        <v>50000</v>
      </c>
      <c r="P54" s="33">
        <f t="shared" si="4"/>
        <v>296</v>
      </c>
      <c r="Q54" s="38">
        <f t="shared" si="5"/>
        <v>1788.33333333333</v>
      </c>
      <c r="R54" s="28"/>
      <c r="S54" s="34"/>
      <c r="T54" s="34"/>
      <c r="U54" s="38">
        <v>0</v>
      </c>
      <c r="V54" s="28"/>
      <c r="W54" s="34"/>
      <c r="X54" s="34"/>
      <c r="Y54" s="38">
        <v>0</v>
      </c>
      <c r="Z54" s="38"/>
      <c r="AA54" s="38">
        <v>0</v>
      </c>
      <c r="AB54" s="38"/>
      <c r="AC54" s="38">
        <v>0</v>
      </c>
      <c r="AD54" s="38">
        <f t="shared" si="11"/>
        <v>50000</v>
      </c>
      <c r="AE54" s="34">
        <v>50000</v>
      </c>
      <c r="AF54" s="46">
        <v>1788.33</v>
      </c>
    </row>
    <row r="55" s="4" customFormat="1" spans="1:32">
      <c r="A55" s="14">
        <v>50</v>
      </c>
      <c r="B55" s="14" t="s">
        <v>131</v>
      </c>
      <c r="C55" s="14" t="s">
        <v>109</v>
      </c>
      <c r="D55" s="26" t="s">
        <v>147</v>
      </c>
      <c r="E55" s="14" t="s">
        <v>150</v>
      </c>
      <c r="F55" s="27" t="s">
        <v>137</v>
      </c>
      <c r="G55" s="28">
        <v>42913</v>
      </c>
      <c r="H55" s="28">
        <v>42913</v>
      </c>
      <c r="I55" s="28">
        <v>42985</v>
      </c>
      <c r="J55" s="34">
        <v>50000</v>
      </c>
      <c r="K55" s="14" t="s">
        <v>38</v>
      </c>
      <c r="L55" s="28">
        <v>43278</v>
      </c>
      <c r="M55" s="33">
        <v>4.35</v>
      </c>
      <c r="N55" s="28">
        <v>42985</v>
      </c>
      <c r="O55" s="34">
        <v>50000</v>
      </c>
      <c r="P55" s="33">
        <f t="shared" si="4"/>
        <v>72</v>
      </c>
      <c r="Q55" s="38">
        <f t="shared" si="5"/>
        <v>435</v>
      </c>
      <c r="R55" s="28"/>
      <c r="S55" s="34"/>
      <c r="T55" s="34"/>
      <c r="U55" s="38">
        <v>0</v>
      </c>
      <c r="V55" s="28"/>
      <c r="W55" s="34"/>
      <c r="X55" s="34"/>
      <c r="Y55" s="38">
        <v>0</v>
      </c>
      <c r="Z55" s="38"/>
      <c r="AA55" s="38">
        <v>0</v>
      </c>
      <c r="AB55" s="38"/>
      <c r="AC55" s="38">
        <v>0</v>
      </c>
      <c r="AD55" s="38">
        <f t="shared" si="11"/>
        <v>50000</v>
      </c>
      <c r="AE55" s="34">
        <v>50000</v>
      </c>
      <c r="AF55" s="46">
        <v>435</v>
      </c>
    </row>
    <row r="56" s="4" customFormat="1" spans="1:32">
      <c r="A56" s="14">
        <v>51</v>
      </c>
      <c r="B56" s="14" t="s">
        <v>131</v>
      </c>
      <c r="C56" s="14" t="s">
        <v>109</v>
      </c>
      <c r="D56" s="26" t="s">
        <v>132</v>
      </c>
      <c r="E56" s="14" t="s">
        <v>151</v>
      </c>
      <c r="F56" s="27" t="s">
        <v>142</v>
      </c>
      <c r="G56" s="28">
        <v>42913</v>
      </c>
      <c r="H56" s="28">
        <v>42913</v>
      </c>
      <c r="I56" s="28">
        <v>43033</v>
      </c>
      <c r="J56" s="34">
        <v>30000</v>
      </c>
      <c r="K56" s="14" t="s">
        <v>38</v>
      </c>
      <c r="L56" s="28">
        <v>43278</v>
      </c>
      <c r="M56" s="33">
        <v>4.35</v>
      </c>
      <c r="N56" s="28">
        <v>43033</v>
      </c>
      <c r="O56" s="34">
        <v>30000</v>
      </c>
      <c r="P56" s="33">
        <f t="shared" si="4"/>
        <v>120</v>
      </c>
      <c r="Q56" s="38">
        <f t="shared" si="5"/>
        <v>435</v>
      </c>
      <c r="R56" s="28"/>
      <c r="S56" s="34"/>
      <c r="T56" s="34"/>
      <c r="U56" s="38">
        <v>0</v>
      </c>
      <c r="V56" s="28"/>
      <c r="W56" s="34"/>
      <c r="X56" s="34"/>
      <c r="Y56" s="38">
        <v>0</v>
      </c>
      <c r="Z56" s="38"/>
      <c r="AA56" s="38">
        <v>0</v>
      </c>
      <c r="AB56" s="38"/>
      <c r="AC56" s="38">
        <v>0</v>
      </c>
      <c r="AD56" s="38">
        <f t="shared" si="11"/>
        <v>30000</v>
      </c>
      <c r="AE56" s="34">
        <v>30000</v>
      </c>
      <c r="AF56" s="46">
        <v>435</v>
      </c>
    </row>
    <row r="57" s="4" customFormat="1" spans="1:32">
      <c r="A57" s="14">
        <v>52</v>
      </c>
      <c r="B57" s="14" t="s">
        <v>152</v>
      </c>
      <c r="C57" s="14" t="s">
        <v>153</v>
      </c>
      <c r="D57" s="26" t="s">
        <v>154</v>
      </c>
      <c r="E57" s="14" t="s">
        <v>155</v>
      </c>
      <c r="F57" s="27" t="s">
        <v>156</v>
      </c>
      <c r="G57" s="28">
        <v>42908</v>
      </c>
      <c r="H57" s="28">
        <v>42908</v>
      </c>
      <c r="I57" s="28">
        <v>43326</v>
      </c>
      <c r="J57" s="34">
        <v>30000</v>
      </c>
      <c r="K57" s="14" t="s">
        <v>38</v>
      </c>
      <c r="L57" s="28">
        <v>43638</v>
      </c>
      <c r="M57" s="33">
        <v>4.75</v>
      </c>
      <c r="N57" s="28"/>
      <c r="O57" s="34"/>
      <c r="P57" s="33"/>
      <c r="Q57" s="38">
        <f t="shared" si="5"/>
        <v>0</v>
      </c>
      <c r="R57" s="28"/>
      <c r="S57" s="34"/>
      <c r="T57" s="34"/>
      <c r="U57" s="38">
        <v>0</v>
      </c>
      <c r="V57" s="28"/>
      <c r="W57" s="34"/>
      <c r="X57" s="34"/>
      <c r="Y57" s="38">
        <v>0</v>
      </c>
      <c r="Z57" s="28">
        <v>43326</v>
      </c>
      <c r="AA57" s="38">
        <v>30000</v>
      </c>
      <c r="AB57" s="33">
        <f t="shared" ref="AB57:AB60" si="12">Z57-H57</f>
        <v>418</v>
      </c>
      <c r="AC57" s="38">
        <f t="shared" ref="AC57:AC60" si="13">AA57*M57/100/360*AB57</f>
        <v>1654.58333333333</v>
      </c>
      <c r="AD57" s="38">
        <f t="shared" si="11"/>
        <v>0</v>
      </c>
      <c r="AE57" s="34">
        <v>30000</v>
      </c>
      <c r="AF57" s="46">
        <v>1654.58</v>
      </c>
    </row>
    <row r="58" s="4" customFormat="1" spans="1:32">
      <c r="A58" s="14">
        <v>53</v>
      </c>
      <c r="B58" s="14" t="s">
        <v>152</v>
      </c>
      <c r="C58" s="14" t="s">
        <v>153</v>
      </c>
      <c r="D58" s="26" t="s">
        <v>154</v>
      </c>
      <c r="E58" s="14" t="s">
        <v>157</v>
      </c>
      <c r="F58" s="27" t="s">
        <v>158</v>
      </c>
      <c r="G58" s="28">
        <v>42902</v>
      </c>
      <c r="H58" s="28">
        <v>42902</v>
      </c>
      <c r="I58" s="28">
        <v>43326</v>
      </c>
      <c r="J58" s="34">
        <v>20000</v>
      </c>
      <c r="K58" s="14" t="s">
        <v>38</v>
      </c>
      <c r="L58" s="28">
        <v>43632</v>
      </c>
      <c r="M58" s="33">
        <v>4.75</v>
      </c>
      <c r="N58" s="28">
        <v>43085</v>
      </c>
      <c r="O58" s="34">
        <v>2000</v>
      </c>
      <c r="P58" s="33">
        <f t="shared" si="4"/>
        <v>183</v>
      </c>
      <c r="Q58" s="38">
        <f t="shared" si="5"/>
        <v>48.2916666666667</v>
      </c>
      <c r="R58" s="28">
        <v>43269</v>
      </c>
      <c r="S58" s="34">
        <v>2000</v>
      </c>
      <c r="T58" s="33">
        <f>R58-H58</f>
        <v>367</v>
      </c>
      <c r="U58" s="38">
        <f>S58*M58/100/360*T58</f>
        <v>96.8472222222222</v>
      </c>
      <c r="V58" s="28"/>
      <c r="W58" s="34"/>
      <c r="X58" s="34"/>
      <c r="Y58" s="38">
        <v>0</v>
      </c>
      <c r="Z58" s="28">
        <v>43326</v>
      </c>
      <c r="AA58" s="38">
        <v>16000</v>
      </c>
      <c r="AB58" s="33">
        <f t="shared" si="12"/>
        <v>424</v>
      </c>
      <c r="AC58" s="38">
        <f t="shared" si="13"/>
        <v>895.111111111111</v>
      </c>
      <c r="AD58" s="38">
        <f t="shared" si="11"/>
        <v>4000</v>
      </c>
      <c r="AE58" s="34">
        <v>20000</v>
      </c>
      <c r="AF58" s="46">
        <v>1040.25</v>
      </c>
    </row>
    <row r="59" s="4" customFormat="1" spans="1:32">
      <c r="A59" s="14">
        <v>54</v>
      </c>
      <c r="B59" s="14" t="s">
        <v>152</v>
      </c>
      <c r="C59" s="14" t="s">
        <v>153</v>
      </c>
      <c r="D59" s="26" t="s">
        <v>154</v>
      </c>
      <c r="E59" s="14" t="s">
        <v>159</v>
      </c>
      <c r="F59" s="27" t="s">
        <v>160</v>
      </c>
      <c r="G59" s="28">
        <v>42902</v>
      </c>
      <c r="H59" s="28">
        <v>42902</v>
      </c>
      <c r="I59" s="28">
        <v>43326</v>
      </c>
      <c r="J59" s="34">
        <v>30000</v>
      </c>
      <c r="K59" s="14" t="s">
        <v>38</v>
      </c>
      <c r="L59" s="28">
        <v>43632</v>
      </c>
      <c r="M59" s="33">
        <v>4.75</v>
      </c>
      <c r="N59" s="28"/>
      <c r="O59" s="34"/>
      <c r="P59" s="33"/>
      <c r="Q59" s="38">
        <f t="shared" si="5"/>
        <v>0</v>
      </c>
      <c r="R59" s="28"/>
      <c r="S59" s="34"/>
      <c r="T59" s="34"/>
      <c r="U59" s="38">
        <v>0</v>
      </c>
      <c r="V59" s="28"/>
      <c r="W59" s="34"/>
      <c r="X59" s="34"/>
      <c r="Y59" s="38">
        <v>0</v>
      </c>
      <c r="Z59" s="28">
        <v>43326</v>
      </c>
      <c r="AA59" s="38">
        <v>30000</v>
      </c>
      <c r="AB59" s="33">
        <f t="shared" si="12"/>
        <v>424</v>
      </c>
      <c r="AC59" s="38">
        <f t="shared" si="13"/>
        <v>1678.33333333333</v>
      </c>
      <c r="AD59" s="38">
        <f t="shared" si="11"/>
        <v>0</v>
      </c>
      <c r="AE59" s="34">
        <v>30000</v>
      </c>
      <c r="AF59" s="46">
        <v>1678.33</v>
      </c>
    </row>
    <row r="60" s="4" customFormat="1" spans="1:32">
      <c r="A60" s="14">
        <v>55</v>
      </c>
      <c r="B60" s="14" t="s">
        <v>152</v>
      </c>
      <c r="C60" s="14" t="s">
        <v>153</v>
      </c>
      <c r="D60" s="26" t="s">
        <v>154</v>
      </c>
      <c r="E60" s="14" t="s">
        <v>161</v>
      </c>
      <c r="F60" s="27" t="s">
        <v>156</v>
      </c>
      <c r="G60" s="28">
        <v>42902</v>
      </c>
      <c r="H60" s="28">
        <v>42902</v>
      </c>
      <c r="I60" s="28">
        <v>43326</v>
      </c>
      <c r="J60" s="34">
        <v>40000</v>
      </c>
      <c r="K60" s="14" t="s">
        <v>38</v>
      </c>
      <c r="L60" s="28">
        <v>43632</v>
      </c>
      <c r="M60" s="33">
        <v>4.75</v>
      </c>
      <c r="N60" s="28">
        <v>43086</v>
      </c>
      <c r="O60" s="34">
        <v>4000</v>
      </c>
      <c r="P60" s="33">
        <f t="shared" si="4"/>
        <v>184</v>
      </c>
      <c r="Q60" s="38">
        <f t="shared" si="5"/>
        <v>97.1111111111111</v>
      </c>
      <c r="R60" s="28">
        <v>43273</v>
      </c>
      <c r="S60" s="34">
        <v>4000</v>
      </c>
      <c r="T60" s="33">
        <f>R60-H60</f>
        <v>371</v>
      </c>
      <c r="U60" s="38">
        <f>S60*M60/100/360*T60</f>
        <v>195.805555555556</v>
      </c>
      <c r="V60" s="28"/>
      <c r="W60" s="34"/>
      <c r="X60" s="34"/>
      <c r="Y60" s="38">
        <v>0</v>
      </c>
      <c r="Z60" s="28">
        <v>43326</v>
      </c>
      <c r="AA60" s="38">
        <v>32000</v>
      </c>
      <c r="AB60" s="33">
        <f t="shared" si="12"/>
        <v>424</v>
      </c>
      <c r="AC60" s="38">
        <f t="shared" si="13"/>
        <v>1790.22222222222</v>
      </c>
      <c r="AD60" s="38">
        <f t="shared" si="11"/>
        <v>8000</v>
      </c>
      <c r="AE60" s="34">
        <v>40000</v>
      </c>
      <c r="AF60" s="46">
        <v>2083.14</v>
      </c>
    </row>
    <row r="61" s="4" customFormat="1" spans="1:32">
      <c r="A61" s="14">
        <v>56</v>
      </c>
      <c r="B61" s="14" t="s">
        <v>152</v>
      </c>
      <c r="C61" s="14" t="s">
        <v>153</v>
      </c>
      <c r="D61" s="26" t="s">
        <v>162</v>
      </c>
      <c r="E61" s="14" t="s">
        <v>163</v>
      </c>
      <c r="F61" s="27" t="s">
        <v>164</v>
      </c>
      <c r="G61" s="28">
        <v>42880</v>
      </c>
      <c r="H61" s="28">
        <v>42880</v>
      </c>
      <c r="I61" s="28">
        <v>43020</v>
      </c>
      <c r="J61" s="34">
        <v>20000</v>
      </c>
      <c r="K61" s="14" t="s">
        <v>38</v>
      </c>
      <c r="L61" s="28">
        <v>43610</v>
      </c>
      <c r="M61" s="33">
        <v>4.75</v>
      </c>
      <c r="N61" s="28">
        <v>43020</v>
      </c>
      <c r="O61" s="34">
        <v>20000</v>
      </c>
      <c r="P61" s="33">
        <f t="shared" si="4"/>
        <v>140</v>
      </c>
      <c r="Q61" s="38">
        <f t="shared" si="5"/>
        <v>369.444444444444</v>
      </c>
      <c r="R61" s="28"/>
      <c r="S61" s="34"/>
      <c r="T61" s="34"/>
      <c r="U61" s="38">
        <v>0</v>
      </c>
      <c r="V61" s="28"/>
      <c r="W61" s="34"/>
      <c r="X61" s="34"/>
      <c r="Y61" s="38">
        <v>0</v>
      </c>
      <c r="Z61" s="38"/>
      <c r="AA61" s="38">
        <v>0</v>
      </c>
      <c r="AB61" s="38"/>
      <c r="AC61" s="38">
        <v>0</v>
      </c>
      <c r="AD61" s="38">
        <f t="shared" si="11"/>
        <v>20000</v>
      </c>
      <c r="AE61" s="34">
        <v>20000</v>
      </c>
      <c r="AF61" s="46">
        <v>369.44</v>
      </c>
    </row>
    <row r="62" s="4" customFormat="1" spans="1:32">
      <c r="A62" s="14">
        <v>57</v>
      </c>
      <c r="B62" s="14" t="s">
        <v>152</v>
      </c>
      <c r="C62" s="14" t="s">
        <v>153</v>
      </c>
      <c r="D62" s="26" t="s">
        <v>162</v>
      </c>
      <c r="E62" s="14" t="s">
        <v>165</v>
      </c>
      <c r="F62" s="27" t="s">
        <v>156</v>
      </c>
      <c r="G62" s="28">
        <v>42880</v>
      </c>
      <c r="H62" s="28">
        <v>42880</v>
      </c>
      <c r="I62" s="28">
        <v>43326</v>
      </c>
      <c r="J62" s="34">
        <v>50000</v>
      </c>
      <c r="K62" s="14" t="s">
        <v>38</v>
      </c>
      <c r="L62" s="28">
        <v>43610</v>
      </c>
      <c r="M62" s="33">
        <v>4.75</v>
      </c>
      <c r="N62" s="28">
        <v>43058</v>
      </c>
      <c r="O62" s="34">
        <v>5000</v>
      </c>
      <c r="P62" s="33">
        <f t="shared" si="4"/>
        <v>178</v>
      </c>
      <c r="Q62" s="38">
        <f t="shared" si="5"/>
        <v>117.430555555556</v>
      </c>
      <c r="R62" s="28">
        <v>43238</v>
      </c>
      <c r="S62" s="34">
        <v>5000</v>
      </c>
      <c r="T62" s="33">
        <f>R62-H62</f>
        <v>358</v>
      </c>
      <c r="U62" s="38">
        <f>S62*M62/100/360*T62</f>
        <v>236.180555555556</v>
      </c>
      <c r="V62" s="28"/>
      <c r="W62" s="34"/>
      <c r="X62" s="34"/>
      <c r="Y62" s="38">
        <v>0</v>
      </c>
      <c r="Z62" s="28">
        <v>43326</v>
      </c>
      <c r="AA62" s="38">
        <v>40000</v>
      </c>
      <c r="AB62" s="33">
        <f t="shared" ref="AB62:AB83" si="14">Z62-H62</f>
        <v>446</v>
      </c>
      <c r="AC62" s="38">
        <f t="shared" ref="AC62:AC83" si="15">AA62*M62/100/360*AB62</f>
        <v>2353.88888888889</v>
      </c>
      <c r="AD62" s="38">
        <f t="shared" si="11"/>
        <v>10000</v>
      </c>
      <c r="AE62" s="34">
        <v>50000</v>
      </c>
      <c r="AF62" s="46">
        <v>2707.5</v>
      </c>
    </row>
    <row r="63" s="4" customFormat="1" spans="1:32">
      <c r="A63" s="14">
        <v>58</v>
      </c>
      <c r="B63" s="14" t="s">
        <v>152</v>
      </c>
      <c r="C63" s="14" t="s">
        <v>153</v>
      </c>
      <c r="D63" s="26" t="s">
        <v>154</v>
      </c>
      <c r="E63" s="14" t="s">
        <v>166</v>
      </c>
      <c r="F63" s="27" t="s">
        <v>167</v>
      </c>
      <c r="G63" s="28">
        <v>42906</v>
      </c>
      <c r="H63" s="28">
        <v>42906</v>
      </c>
      <c r="I63" s="28">
        <v>43326</v>
      </c>
      <c r="J63" s="34">
        <v>50000</v>
      </c>
      <c r="K63" s="14" t="s">
        <v>38</v>
      </c>
      <c r="L63" s="28">
        <v>43636</v>
      </c>
      <c r="M63" s="33">
        <v>4.75</v>
      </c>
      <c r="N63" s="28">
        <v>43080</v>
      </c>
      <c r="O63" s="34">
        <v>5000</v>
      </c>
      <c r="P63" s="33">
        <f t="shared" si="4"/>
        <v>174</v>
      </c>
      <c r="Q63" s="38">
        <f t="shared" si="5"/>
        <v>114.791666666667</v>
      </c>
      <c r="R63" s="28"/>
      <c r="S63" s="34"/>
      <c r="T63" s="34"/>
      <c r="U63" s="38">
        <v>0</v>
      </c>
      <c r="V63" s="28"/>
      <c r="W63" s="34"/>
      <c r="X63" s="34"/>
      <c r="Y63" s="38">
        <v>0</v>
      </c>
      <c r="Z63" s="28">
        <v>43326</v>
      </c>
      <c r="AA63" s="38">
        <v>45000</v>
      </c>
      <c r="AB63" s="33">
        <f t="shared" si="14"/>
        <v>420</v>
      </c>
      <c r="AC63" s="38">
        <f t="shared" si="15"/>
        <v>2493.75</v>
      </c>
      <c r="AD63" s="38">
        <f t="shared" si="11"/>
        <v>5000</v>
      </c>
      <c r="AE63" s="34">
        <v>50000</v>
      </c>
      <c r="AF63" s="46">
        <v>2608.54</v>
      </c>
    </row>
    <row r="64" s="4" customFormat="1" spans="1:32">
      <c r="A64" s="14">
        <v>59</v>
      </c>
      <c r="B64" s="14" t="s">
        <v>152</v>
      </c>
      <c r="C64" s="14" t="s">
        <v>153</v>
      </c>
      <c r="D64" s="26" t="s">
        <v>162</v>
      </c>
      <c r="E64" s="14" t="s">
        <v>168</v>
      </c>
      <c r="F64" s="27" t="s">
        <v>169</v>
      </c>
      <c r="G64" s="28">
        <v>42881</v>
      </c>
      <c r="H64" s="28">
        <v>42881</v>
      </c>
      <c r="I64" s="28">
        <v>43326</v>
      </c>
      <c r="J64" s="34">
        <v>20000</v>
      </c>
      <c r="K64" s="14" t="s">
        <v>38</v>
      </c>
      <c r="L64" s="28">
        <v>43611</v>
      </c>
      <c r="M64" s="33">
        <v>4.75</v>
      </c>
      <c r="N64" s="28">
        <v>43051</v>
      </c>
      <c r="O64" s="34">
        <v>2000</v>
      </c>
      <c r="P64" s="33">
        <f t="shared" si="4"/>
        <v>170</v>
      </c>
      <c r="Q64" s="38">
        <f t="shared" si="5"/>
        <v>44.8611111111111</v>
      </c>
      <c r="R64" s="28">
        <v>43233</v>
      </c>
      <c r="S64" s="34">
        <v>2000</v>
      </c>
      <c r="T64" s="33">
        <f>R64-H64</f>
        <v>352</v>
      </c>
      <c r="U64" s="38">
        <f>S64*M64/100/360*T64</f>
        <v>92.8888888888889</v>
      </c>
      <c r="V64" s="28"/>
      <c r="W64" s="34"/>
      <c r="X64" s="34"/>
      <c r="Y64" s="38">
        <v>0</v>
      </c>
      <c r="Z64" s="28">
        <v>43326</v>
      </c>
      <c r="AA64" s="38">
        <v>16000</v>
      </c>
      <c r="AB64" s="33">
        <f t="shared" si="14"/>
        <v>445</v>
      </c>
      <c r="AC64" s="38">
        <f t="shared" si="15"/>
        <v>939.444444444444</v>
      </c>
      <c r="AD64" s="38">
        <f t="shared" si="11"/>
        <v>4000</v>
      </c>
      <c r="AE64" s="34">
        <v>20000</v>
      </c>
      <c r="AF64" s="46">
        <v>1077.19</v>
      </c>
    </row>
    <row r="65" s="4" customFormat="1" ht="24" spans="1:32">
      <c r="A65" s="14">
        <v>60</v>
      </c>
      <c r="B65" s="14" t="s">
        <v>152</v>
      </c>
      <c r="C65" s="14" t="s">
        <v>153</v>
      </c>
      <c r="D65" s="26" t="s">
        <v>170</v>
      </c>
      <c r="E65" s="14" t="s">
        <v>171</v>
      </c>
      <c r="F65" s="27" t="s">
        <v>172</v>
      </c>
      <c r="G65" s="28">
        <v>42881</v>
      </c>
      <c r="H65" s="28">
        <v>42881</v>
      </c>
      <c r="I65" s="28">
        <v>43326</v>
      </c>
      <c r="J65" s="34">
        <v>50000</v>
      </c>
      <c r="K65" s="14" t="s">
        <v>173</v>
      </c>
      <c r="L65" s="28">
        <v>43611</v>
      </c>
      <c r="M65" s="33">
        <v>4.75</v>
      </c>
      <c r="N65" s="28">
        <v>43245</v>
      </c>
      <c r="O65" s="34">
        <v>10000</v>
      </c>
      <c r="P65" s="33">
        <f t="shared" si="4"/>
        <v>364</v>
      </c>
      <c r="Q65" s="38">
        <f t="shared" si="5"/>
        <v>480.277777777778</v>
      </c>
      <c r="R65" s="28"/>
      <c r="S65" s="34"/>
      <c r="T65" s="34"/>
      <c r="U65" s="38">
        <v>0</v>
      </c>
      <c r="V65" s="28"/>
      <c r="W65" s="34"/>
      <c r="X65" s="34"/>
      <c r="Y65" s="38">
        <v>0</v>
      </c>
      <c r="Z65" s="28">
        <v>43326</v>
      </c>
      <c r="AA65" s="38">
        <v>40000</v>
      </c>
      <c r="AB65" s="33">
        <f t="shared" si="14"/>
        <v>445</v>
      </c>
      <c r="AC65" s="38">
        <f t="shared" si="15"/>
        <v>2348.61111111111</v>
      </c>
      <c r="AD65" s="38">
        <f t="shared" si="11"/>
        <v>10000</v>
      </c>
      <c r="AE65" s="34">
        <v>50000</v>
      </c>
      <c r="AF65" s="46">
        <v>2828.89</v>
      </c>
    </row>
    <row r="66" s="4" customFormat="1" spans="1:32">
      <c r="A66" s="14">
        <v>61</v>
      </c>
      <c r="B66" s="14" t="s">
        <v>152</v>
      </c>
      <c r="C66" s="14" t="s">
        <v>153</v>
      </c>
      <c r="D66" s="26" t="s">
        <v>154</v>
      </c>
      <c r="E66" s="14" t="s">
        <v>174</v>
      </c>
      <c r="F66" s="27" t="s">
        <v>175</v>
      </c>
      <c r="G66" s="28">
        <v>42902</v>
      </c>
      <c r="H66" s="28">
        <v>42902</v>
      </c>
      <c r="I66" s="28">
        <v>43326</v>
      </c>
      <c r="J66" s="34">
        <v>40000</v>
      </c>
      <c r="K66" s="14" t="s">
        <v>38</v>
      </c>
      <c r="L66" s="28">
        <v>43632</v>
      </c>
      <c r="M66" s="33">
        <v>4.75</v>
      </c>
      <c r="N66" s="28">
        <v>43085</v>
      </c>
      <c r="O66" s="34">
        <v>4000</v>
      </c>
      <c r="P66" s="33">
        <f t="shared" si="4"/>
        <v>183</v>
      </c>
      <c r="Q66" s="38">
        <f t="shared" si="5"/>
        <v>96.5833333333333</v>
      </c>
      <c r="R66" s="28"/>
      <c r="S66" s="34"/>
      <c r="T66" s="34"/>
      <c r="U66" s="38">
        <v>0</v>
      </c>
      <c r="V66" s="28"/>
      <c r="W66" s="34"/>
      <c r="X66" s="34"/>
      <c r="Y66" s="38">
        <v>0</v>
      </c>
      <c r="Z66" s="28">
        <v>43326</v>
      </c>
      <c r="AA66" s="38">
        <v>36000</v>
      </c>
      <c r="AB66" s="33">
        <f t="shared" si="14"/>
        <v>424</v>
      </c>
      <c r="AC66" s="38">
        <f t="shared" si="15"/>
        <v>2014</v>
      </c>
      <c r="AD66" s="38">
        <f t="shared" si="11"/>
        <v>4000</v>
      </c>
      <c r="AE66" s="34">
        <v>40000</v>
      </c>
      <c r="AF66" s="46">
        <v>2110.58</v>
      </c>
    </row>
    <row r="67" s="4" customFormat="1" spans="1:32">
      <c r="A67" s="14">
        <v>62</v>
      </c>
      <c r="B67" s="14" t="s">
        <v>152</v>
      </c>
      <c r="C67" s="14" t="s">
        <v>153</v>
      </c>
      <c r="D67" s="26" t="s">
        <v>162</v>
      </c>
      <c r="E67" s="14" t="s">
        <v>176</v>
      </c>
      <c r="F67" s="27" t="s">
        <v>177</v>
      </c>
      <c r="G67" s="28">
        <v>42881</v>
      </c>
      <c r="H67" s="28">
        <v>42881</v>
      </c>
      <c r="I67" s="28">
        <v>43326</v>
      </c>
      <c r="J67" s="34">
        <v>30000</v>
      </c>
      <c r="K67" s="14" t="s">
        <v>38</v>
      </c>
      <c r="L67" s="28">
        <v>43611</v>
      </c>
      <c r="M67" s="33">
        <v>4.75</v>
      </c>
      <c r="N67" s="28">
        <v>43044</v>
      </c>
      <c r="O67" s="34">
        <v>3000</v>
      </c>
      <c r="P67" s="33">
        <f t="shared" si="4"/>
        <v>163</v>
      </c>
      <c r="Q67" s="38">
        <f t="shared" si="5"/>
        <v>64.5208333333333</v>
      </c>
      <c r="R67" s="28"/>
      <c r="S67" s="34"/>
      <c r="T67" s="34"/>
      <c r="U67" s="38">
        <v>0</v>
      </c>
      <c r="V67" s="28"/>
      <c r="W67" s="34"/>
      <c r="X67" s="34"/>
      <c r="Y67" s="38">
        <v>0</v>
      </c>
      <c r="Z67" s="28">
        <v>43326</v>
      </c>
      <c r="AA67" s="38">
        <v>27000</v>
      </c>
      <c r="AB67" s="33">
        <f t="shared" si="14"/>
        <v>445</v>
      </c>
      <c r="AC67" s="38">
        <f t="shared" si="15"/>
        <v>1585.3125</v>
      </c>
      <c r="AD67" s="38">
        <f t="shared" si="11"/>
        <v>3000</v>
      </c>
      <c r="AE67" s="34">
        <v>30000</v>
      </c>
      <c r="AF67" s="46">
        <v>1649.83</v>
      </c>
    </row>
    <row r="68" s="4" customFormat="1" ht="24" spans="1:32">
      <c r="A68" s="14">
        <v>63</v>
      </c>
      <c r="B68" s="14" t="s">
        <v>152</v>
      </c>
      <c r="C68" s="14" t="s">
        <v>153</v>
      </c>
      <c r="D68" s="26" t="s">
        <v>170</v>
      </c>
      <c r="E68" s="14" t="s">
        <v>178</v>
      </c>
      <c r="F68" s="27" t="s">
        <v>179</v>
      </c>
      <c r="G68" s="28">
        <v>42882</v>
      </c>
      <c r="H68" s="28">
        <v>42882</v>
      </c>
      <c r="I68" s="28">
        <v>43326</v>
      </c>
      <c r="J68" s="34">
        <v>30000</v>
      </c>
      <c r="K68" s="14" t="s">
        <v>38</v>
      </c>
      <c r="L68" s="28">
        <v>43612</v>
      </c>
      <c r="M68" s="33">
        <v>4.75</v>
      </c>
      <c r="N68" s="28">
        <v>43093</v>
      </c>
      <c r="O68" s="34">
        <v>5000</v>
      </c>
      <c r="P68" s="33">
        <f t="shared" si="4"/>
        <v>211</v>
      </c>
      <c r="Q68" s="38">
        <f t="shared" si="5"/>
        <v>139.201388888889</v>
      </c>
      <c r="R68" s="28">
        <v>43284</v>
      </c>
      <c r="S68" s="34">
        <v>5000</v>
      </c>
      <c r="T68" s="33">
        <f t="shared" ref="T68:T69" si="16">R68-H68</f>
        <v>402</v>
      </c>
      <c r="U68" s="38">
        <f>S68*M68/100/360*T68</f>
        <v>265.208333333333</v>
      </c>
      <c r="V68" s="28"/>
      <c r="W68" s="34"/>
      <c r="X68" s="34"/>
      <c r="Y68" s="38">
        <v>0</v>
      </c>
      <c r="Z68" s="28">
        <v>43326</v>
      </c>
      <c r="AA68" s="38">
        <v>20000</v>
      </c>
      <c r="AB68" s="33">
        <f t="shared" si="14"/>
        <v>444</v>
      </c>
      <c r="AC68" s="38">
        <f t="shared" si="15"/>
        <v>1171.66666666667</v>
      </c>
      <c r="AD68" s="38">
        <f t="shared" si="11"/>
        <v>10000</v>
      </c>
      <c r="AE68" s="34">
        <v>30000</v>
      </c>
      <c r="AF68" s="46">
        <v>1576.08</v>
      </c>
    </row>
    <row r="69" s="4" customFormat="1" spans="1:32">
      <c r="A69" s="14">
        <v>64</v>
      </c>
      <c r="B69" s="14" t="s">
        <v>152</v>
      </c>
      <c r="C69" s="14" t="s">
        <v>153</v>
      </c>
      <c r="D69" s="26" t="s">
        <v>162</v>
      </c>
      <c r="E69" s="14" t="s">
        <v>180</v>
      </c>
      <c r="F69" s="27" t="s">
        <v>181</v>
      </c>
      <c r="G69" s="28">
        <v>42915</v>
      </c>
      <c r="H69" s="28">
        <v>42915</v>
      </c>
      <c r="I69" s="28">
        <v>43326</v>
      </c>
      <c r="J69" s="34">
        <v>20000</v>
      </c>
      <c r="K69" s="14" t="s">
        <v>38</v>
      </c>
      <c r="L69" s="28">
        <v>43645</v>
      </c>
      <c r="M69" s="33">
        <v>4.75</v>
      </c>
      <c r="N69" s="28">
        <v>43098</v>
      </c>
      <c r="O69" s="34">
        <v>2000</v>
      </c>
      <c r="P69" s="33">
        <f t="shared" si="4"/>
        <v>183</v>
      </c>
      <c r="Q69" s="38">
        <f t="shared" si="5"/>
        <v>48.2916666666667</v>
      </c>
      <c r="R69" s="28">
        <v>43283</v>
      </c>
      <c r="S69" s="34">
        <v>2000</v>
      </c>
      <c r="T69" s="33">
        <f t="shared" si="16"/>
        <v>368</v>
      </c>
      <c r="U69" s="38">
        <f>S69*M69/100/360*T69</f>
        <v>97.1111111111111</v>
      </c>
      <c r="V69" s="28"/>
      <c r="W69" s="34"/>
      <c r="X69" s="34"/>
      <c r="Y69" s="38">
        <v>0</v>
      </c>
      <c r="Z69" s="28">
        <v>43326</v>
      </c>
      <c r="AA69" s="38">
        <v>16000</v>
      </c>
      <c r="AB69" s="33">
        <f t="shared" si="14"/>
        <v>411</v>
      </c>
      <c r="AC69" s="38">
        <f t="shared" si="15"/>
        <v>867.666666666667</v>
      </c>
      <c r="AD69" s="38">
        <f t="shared" si="11"/>
        <v>4000</v>
      </c>
      <c r="AE69" s="34">
        <v>20000</v>
      </c>
      <c r="AF69" s="46">
        <v>1013.07</v>
      </c>
    </row>
    <row r="70" s="4" customFormat="1" spans="1:32">
      <c r="A70" s="14">
        <v>65</v>
      </c>
      <c r="B70" s="14" t="s">
        <v>152</v>
      </c>
      <c r="C70" s="14" t="s">
        <v>153</v>
      </c>
      <c r="D70" s="26" t="s">
        <v>154</v>
      </c>
      <c r="E70" s="14" t="s">
        <v>182</v>
      </c>
      <c r="F70" s="27" t="s">
        <v>177</v>
      </c>
      <c r="G70" s="28">
        <v>42902</v>
      </c>
      <c r="H70" s="28">
        <v>42902</v>
      </c>
      <c r="I70" s="28">
        <v>43326</v>
      </c>
      <c r="J70" s="34">
        <v>20000</v>
      </c>
      <c r="K70" s="14" t="s">
        <v>38</v>
      </c>
      <c r="L70" s="28">
        <v>43632</v>
      </c>
      <c r="M70" s="33">
        <v>4.75</v>
      </c>
      <c r="N70" s="28"/>
      <c r="O70" s="34"/>
      <c r="P70" s="33"/>
      <c r="Q70" s="38">
        <f t="shared" si="5"/>
        <v>0</v>
      </c>
      <c r="R70" s="28"/>
      <c r="S70" s="34"/>
      <c r="T70" s="34"/>
      <c r="U70" s="38">
        <v>0</v>
      </c>
      <c r="V70" s="28"/>
      <c r="W70" s="34"/>
      <c r="X70" s="34"/>
      <c r="Y70" s="38">
        <v>0</v>
      </c>
      <c r="Z70" s="28">
        <v>43326</v>
      </c>
      <c r="AA70" s="38">
        <v>20000</v>
      </c>
      <c r="AB70" s="33">
        <f t="shared" si="14"/>
        <v>424</v>
      </c>
      <c r="AC70" s="38">
        <f t="shared" si="15"/>
        <v>1118.88888888889</v>
      </c>
      <c r="AD70" s="38">
        <f t="shared" ref="AD70:AD88" si="17">O70+S70+W70</f>
        <v>0</v>
      </c>
      <c r="AE70" s="34">
        <v>20000</v>
      </c>
      <c r="AF70" s="46">
        <v>1118.89</v>
      </c>
    </row>
    <row r="71" s="4" customFormat="1" spans="1:32">
      <c r="A71" s="14">
        <v>66</v>
      </c>
      <c r="B71" s="14" t="s">
        <v>152</v>
      </c>
      <c r="C71" s="14" t="s">
        <v>153</v>
      </c>
      <c r="D71" s="26" t="s">
        <v>154</v>
      </c>
      <c r="E71" s="14" t="s">
        <v>183</v>
      </c>
      <c r="F71" s="27" t="s">
        <v>184</v>
      </c>
      <c r="G71" s="28">
        <v>42913</v>
      </c>
      <c r="H71" s="28">
        <v>42913</v>
      </c>
      <c r="I71" s="28">
        <v>43326</v>
      </c>
      <c r="J71" s="34">
        <v>50000</v>
      </c>
      <c r="K71" s="14" t="s">
        <v>38</v>
      </c>
      <c r="L71" s="28">
        <v>43643</v>
      </c>
      <c r="M71" s="33">
        <v>4.75</v>
      </c>
      <c r="N71" s="28">
        <v>43085</v>
      </c>
      <c r="O71" s="34">
        <v>5000</v>
      </c>
      <c r="P71" s="33">
        <f t="shared" ref="P71:P88" si="18">N71-H71</f>
        <v>172</v>
      </c>
      <c r="Q71" s="38">
        <f t="shared" si="5"/>
        <v>113.472222222222</v>
      </c>
      <c r="R71" s="28">
        <v>43266</v>
      </c>
      <c r="S71" s="34">
        <v>5000</v>
      </c>
      <c r="T71" s="33">
        <f>R71-H71</f>
        <v>353</v>
      </c>
      <c r="U71" s="38">
        <f>S71*M71/100/360*T71</f>
        <v>232.881944444444</v>
      </c>
      <c r="V71" s="28"/>
      <c r="W71" s="34"/>
      <c r="X71" s="34"/>
      <c r="Y71" s="38">
        <v>0</v>
      </c>
      <c r="Z71" s="28">
        <v>43326</v>
      </c>
      <c r="AA71" s="38">
        <v>40000</v>
      </c>
      <c r="AB71" s="33">
        <f t="shared" si="14"/>
        <v>413</v>
      </c>
      <c r="AC71" s="38">
        <f t="shared" si="15"/>
        <v>2179.72222222222</v>
      </c>
      <c r="AD71" s="38">
        <f t="shared" si="17"/>
        <v>10000</v>
      </c>
      <c r="AE71" s="34">
        <v>50000</v>
      </c>
      <c r="AF71" s="46">
        <v>2526.08</v>
      </c>
    </row>
    <row r="72" s="4" customFormat="1" spans="1:32">
      <c r="A72" s="14">
        <v>67</v>
      </c>
      <c r="B72" s="14" t="s">
        <v>152</v>
      </c>
      <c r="C72" s="14" t="s">
        <v>153</v>
      </c>
      <c r="D72" s="26" t="s">
        <v>154</v>
      </c>
      <c r="E72" s="14" t="s">
        <v>185</v>
      </c>
      <c r="F72" s="27" t="s">
        <v>186</v>
      </c>
      <c r="G72" s="28">
        <v>42913</v>
      </c>
      <c r="H72" s="28">
        <v>42913</v>
      </c>
      <c r="I72" s="28">
        <v>43326</v>
      </c>
      <c r="J72" s="34">
        <v>50000</v>
      </c>
      <c r="K72" s="14" t="s">
        <v>38</v>
      </c>
      <c r="L72" s="28">
        <v>43643</v>
      </c>
      <c r="M72" s="33">
        <v>4.75</v>
      </c>
      <c r="N72" s="28"/>
      <c r="O72" s="34"/>
      <c r="P72" s="33"/>
      <c r="Q72" s="38">
        <f t="shared" ref="Q72:Q88" si="19">O72*M72/100/360*P72</f>
        <v>0</v>
      </c>
      <c r="R72" s="28"/>
      <c r="S72" s="34"/>
      <c r="T72" s="34"/>
      <c r="U72" s="38">
        <v>0</v>
      </c>
      <c r="V72" s="28"/>
      <c r="W72" s="34"/>
      <c r="X72" s="34"/>
      <c r="Y72" s="38">
        <v>0</v>
      </c>
      <c r="Z72" s="28">
        <v>43326</v>
      </c>
      <c r="AA72" s="38">
        <v>50000</v>
      </c>
      <c r="AB72" s="33">
        <f t="shared" si="14"/>
        <v>413</v>
      </c>
      <c r="AC72" s="38">
        <f t="shared" si="15"/>
        <v>2724.65277777778</v>
      </c>
      <c r="AD72" s="38">
        <f t="shared" si="17"/>
        <v>0</v>
      </c>
      <c r="AE72" s="34">
        <v>50000</v>
      </c>
      <c r="AF72" s="46">
        <v>2724.65</v>
      </c>
    </row>
    <row r="73" s="4" customFormat="1" spans="1:32">
      <c r="A73" s="14">
        <v>68</v>
      </c>
      <c r="B73" s="14" t="s">
        <v>152</v>
      </c>
      <c r="C73" s="14" t="s">
        <v>153</v>
      </c>
      <c r="D73" s="26" t="s">
        <v>162</v>
      </c>
      <c r="E73" s="14" t="s">
        <v>187</v>
      </c>
      <c r="F73" s="27" t="s">
        <v>188</v>
      </c>
      <c r="G73" s="28">
        <v>42916</v>
      </c>
      <c r="H73" s="28">
        <v>42916</v>
      </c>
      <c r="I73" s="28">
        <v>43326</v>
      </c>
      <c r="J73" s="34">
        <v>20000</v>
      </c>
      <c r="K73" s="14" t="s">
        <v>38</v>
      </c>
      <c r="L73" s="28">
        <v>43646</v>
      </c>
      <c r="M73" s="33">
        <v>4.75</v>
      </c>
      <c r="N73" s="28">
        <v>43101</v>
      </c>
      <c r="O73" s="34">
        <v>2000</v>
      </c>
      <c r="P73" s="33">
        <f t="shared" si="18"/>
        <v>185</v>
      </c>
      <c r="Q73" s="38">
        <f t="shared" si="19"/>
        <v>48.8194444444444</v>
      </c>
      <c r="R73" s="28"/>
      <c r="S73" s="34"/>
      <c r="T73" s="34"/>
      <c r="U73" s="38">
        <v>0</v>
      </c>
      <c r="V73" s="28"/>
      <c r="W73" s="34"/>
      <c r="X73" s="34"/>
      <c r="Y73" s="38">
        <v>0</v>
      </c>
      <c r="Z73" s="28">
        <v>43326</v>
      </c>
      <c r="AA73" s="38">
        <v>18000</v>
      </c>
      <c r="AB73" s="33">
        <f t="shared" si="14"/>
        <v>410</v>
      </c>
      <c r="AC73" s="38">
        <f t="shared" si="15"/>
        <v>973.75</v>
      </c>
      <c r="AD73" s="38">
        <f t="shared" si="17"/>
        <v>2000</v>
      </c>
      <c r="AE73" s="34">
        <v>20000</v>
      </c>
      <c r="AF73" s="46">
        <v>1022.57</v>
      </c>
    </row>
    <row r="74" s="4" customFormat="1" spans="1:32">
      <c r="A74" s="14">
        <v>69</v>
      </c>
      <c r="B74" s="14" t="s">
        <v>152</v>
      </c>
      <c r="C74" s="14" t="s">
        <v>153</v>
      </c>
      <c r="D74" s="26" t="s">
        <v>154</v>
      </c>
      <c r="E74" s="14" t="s">
        <v>189</v>
      </c>
      <c r="F74" s="27" t="s">
        <v>190</v>
      </c>
      <c r="G74" s="28">
        <v>42905</v>
      </c>
      <c r="H74" s="28">
        <v>42905</v>
      </c>
      <c r="I74" s="28">
        <v>43326</v>
      </c>
      <c r="J74" s="34">
        <v>20000</v>
      </c>
      <c r="K74" s="14" t="s">
        <v>38</v>
      </c>
      <c r="L74" s="28">
        <v>43635</v>
      </c>
      <c r="M74" s="33">
        <v>4.75</v>
      </c>
      <c r="N74" s="28">
        <v>43265</v>
      </c>
      <c r="O74" s="34">
        <v>2000</v>
      </c>
      <c r="P74" s="33">
        <f t="shared" si="18"/>
        <v>360</v>
      </c>
      <c r="Q74" s="38">
        <f t="shared" si="19"/>
        <v>95</v>
      </c>
      <c r="R74" s="28"/>
      <c r="S74" s="34"/>
      <c r="T74" s="34"/>
      <c r="U74" s="38">
        <v>0</v>
      </c>
      <c r="V74" s="28"/>
      <c r="W74" s="34"/>
      <c r="X74" s="34"/>
      <c r="Y74" s="38">
        <v>0</v>
      </c>
      <c r="Z74" s="28">
        <v>43326</v>
      </c>
      <c r="AA74" s="38">
        <v>18000</v>
      </c>
      <c r="AB74" s="33">
        <f t="shared" si="14"/>
        <v>421</v>
      </c>
      <c r="AC74" s="38">
        <f t="shared" si="15"/>
        <v>999.875</v>
      </c>
      <c r="AD74" s="38">
        <f t="shared" si="17"/>
        <v>2000</v>
      </c>
      <c r="AE74" s="34">
        <v>20000</v>
      </c>
      <c r="AF74" s="46">
        <v>1094.88</v>
      </c>
    </row>
    <row r="75" s="4" customFormat="1" spans="1:32">
      <c r="A75" s="14">
        <v>70</v>
      </c>
      <c r="B75" s="14" t="s">
        <v>152</v>
      </c>
      <c r="C75" s="14" t="s">
        <v>153</v>
      </c>
      <c r="D75" s="26" t="s">
        <v>162</v>
      </c>
      <c r="E75" s="14" t="s">
        <v>191</v>
      </c>
      <c r="F75" s="27" t="s">
        <v>192</v>
      </c>
      <c r="G75" s="28">
        <v>42915</v>
      </c>
      <c r="H75" s="28">
        <v>42915</v>
      </c>
      <c r="I75" s="28">
        <v>43326</v>
      </c>
      <c r="J75" s="34">
        <v>50000</v>
      </c>
      <c r="K75" s="14" t="s">
        <v>38</v>
      </c>
      <c r="L75" s="28">
        <v>43645</v>
      </c>
      <c r="M75" s="33">
        <v>4.75</v>
      </c>
      <c r="N75" s="28">
        <v>43081</v>
      </c>
      <c r="O75" s="34">
        <v>20000</v>
      </c>
      <c r="P75" s="33">
        <f t="shared" si="18"/>
        <v>166</v>
      </c>
      <c r="Q75" s="38">
        <f t="shared" si="19"/>
        <v>438.055555555556</v>
      </c>
      <c r="R75" s="28"/>
      <c r="S75" s="34"/>
      <c r="T75" s="34"/>
      <c r="U75" s="38">
        <v>0</v>
      </c>
      <c r="V75" s="28"/>
      <c r="W75" s="34"/>
      <c r="X75" s="34"/>
      <c r="Y75" s="38">
        <v>0</v>
      </c>
      <c r="Z75" s="28">
        <v>43326</v>
      </c>
      <c r="AA75" s="38">
        <v>30000</v>
      </c>
      <c r="AB75" s="33">
        <f t="shared" si="14"/>
        <v>411</v>
      </c>
      <c r="AC75" s="38">
        <f t="shared" si="15"/>
        <v>1626.875</v>
      </c>
      <c r="AD75" s="38">
        <f t="shared" si="17"/>
        <v>20000</v>
      </c>
      <c r="AE75" s="34">
        <v>50000</v>
      </c>
      <c r="AF75" s="46">
        <v>2064.93</v>
      </c>
    </row>
    <row r="76" s="4" customFormat="1" spans="1:32">
      <c r="A76" s="14">
        <v>71</v>
      </c>
      <c r="B76" s="14" t="s">
        <v>152</v>
      </c>
      <c r="C76" s="14" t="s">
        <v>153</v>
      </c>
      <c r="D76" s="26" t="s">
        <v>154</v>
      </c>
      <c r="E76" s="14" t="s">
        <v>193</v>
      </c>
      <c r="F76" s="27" t="s">
        <v>192</v>
      </c>
      <c r="G76" s="28">
        <v>42912</v>
      </c>
      <c r="H76" s="28">
        <v>42912</v>
      </c>
      <c r="I76" s="28">
        <v>43326</v>
      </c>
      <c r="J76" s="34">
        <v>50000</v>
      </c>
      <c r="K76" s="14" t="s">
        <v>38</v>
      </c>
      <c r="L76" s="28">
        <v>43642</v>
      </c>
      <c r="M76" s="33">
        <v>4.75</v>
      </c>
      <c r="N76" s="28"/>
      <c r="O76" s="34"/>
      <c r="P76" s="33"/>
      <c r="Q76" s="38">
        <f t="shared" si="19"/>
        <v>0</v>
      </c>
      <c r="R76" s="28"/>
      <c r="S76" s="34"/>
      <c r="T76" s="34"/>
      <c r="U76" s="38">
        <v>0</v>
      </c>
      <c r="V76" s="28"/>
      <c r="W76" s="34"/>
      <c r="X76" s="34"/>
      <c r="Y76" s="38">
        <v>0</v>
      </c>
      <c r="Z76" s="28">
        <v>43326</v>
      </c>
      <c r="AA76" s="38">
        <v>50000</v>
      </c>
      <c r="AB76" s="33">
        <f t="shared" si="14"/>
        <v>414</v>
      </c>
      <c r="AC76" s="38">
        <f t="shared" si="15"/>
        <v>2731.25</v>
      </c>
      <c r="AD76" s="38">
        <f t="shared" si="17"/>
        <v>0</v>
      </c>
      <c r="AE76" s="34">
        <v>50000</v>
      </c>
      <c r="AF76" s="46">
        <v>2731.25</v>
      </c>
    </row>
    <row r="77" s="4" customFormat="1" spans="1:32">
      <c r="A77" s="14">
        <v>72</v>
      </c>
      <c r="B77" s="14" t="s">
        <v>152</v>
      </c>
      <c r="C77" s="14" t="s">
        <v>153</v>
      </c>
      <c r="D77" s="26" t="s">
        <v>162</v>
      </c>
      <c r="E77" s="14" t="s">
        <v>194</v>
      </c>
      <c r="F77" s="27" t="s">
        <v>175</v>
      </c>
      <c r="G77" s="28">
        <v>42915</v>
      </c>
      <c r="H77" s="28">
        <v>42915</v>
      </c>
      <c r="I77" s="28">
        <v>43326</v>
      </c>
      <c r="J77" s="34">
        <v>50000</v>
      </c>
      <c r="K77" s="14" t="s">
        <v>38</v>
      </c>
      <c r="L77" s="28">
        <v>43645</v>
      </c>
      <c r="M77" s="33">
        <v>4.75</v>
      </c>
      <c r="N77" s="28">
        <v>43094</v>
      </c>
      <c r="O77" s="34">
        <v>5000</v>
      </c>
      <c r="P77" s="33">
        <f t="shared" si="18"/>
        <v>179</v>
      </c>
      <c r="Q77" s="38">
        <f t="shared" si="19"/>
        <v>118.090277777778</v>
      </c>
      <c r="R77" s="28"/>
      <c r="S77" s="34"/>
      <c r="T77" s="34"/>
      <c r="U77" s="38">
        <v>0</v>
      </c>
      <c r="V77" s="28"/>
      <c r="W77" s="34"/>
      <c r="X77" s="34"/>
      <c r="Y77" s="38">
        <v>0</v>
      </c>
      <c r="Z77" s="28">
        <v>43326</v>
      </c>
      <c r="AA77" s="38">
        <v>45000</v>
      </c>
      <c r="AB77" s="33">
        <f t="shared" si="14"/>
        <v>411</v>
      </c>
      <c r="AC77" s="38">
        <f t="shared" si="15"/>
        <v>2440.3125</v>
      </c>
      <c r="AD77" s="38">
        <f t="shared" si="17"/>
        <v>5000</v>
      </c>
      <c r="AE77" s="34">
        <v>50000</v>
      </c>
      <c r="AF77" s="46">
        <v>2558.4</v>
      </c>
    </row>
    <row r="78" s="4" customFormat="1" spans="1:32">
      <c r="A78" s="14">
        <v>73</v>
      </c>
      <c r="B78" s="14" t="s">
        <v>152</v>
      </c>
      <c r="C78" s="14" t="s">
        <v>153</v>
      </c>
      <c r="D78" s="26" t="s">
        <v>154</v>
      </c>
      <c r="E78" s="14" t="s">
        <v>195</v>
      </c>
      <c r="F78" s="27" t="s">
        <v>196</v>
      </c>
      <c r="G78" s="28">
        <v>42916</v>
      </c>
      <c r="H78" s="28">
        <v>42916</v>
      </c>
      <c r="I78" s="28">
        <v>43326</v>
      </c>
      <c r="J78" s="34">
        <v>50000</v>
      </c>
      <c r="K78" s="14" t="s">
        <v>38</v>
      </c>
      <c r="L78" s="28">
        <v>43646</v>
      </c>
      <c r="M78" s="33">
        <v>4.75</v>
      </c>
      <c r="N78" s="28">
        <v>43086</v>
      </c>
      <c r="O78" s="34">
        <v>5000</v>
      </c>
      <c r="P78" s="33">
        <f t="shared" si="18"/>
        <v>170</v>
      </c>
      <c r="Q78" s="38">
        <f t="shared" si="19"/>
        <v>112.152777777778</v>
      </c>
      <c r="R78" s="28">
        <v>43260</v>
      </c>
      <c r="S78" s="34">
        <v>5000</v>
      </c>
      <c r="T78" s="33">
        <f t="shared" ref="T78:T79" si="20">R78-H78</f>
        <v>344</v>
      </c>
      <c r="U78" s="38">
        <f>S78*M78/100/360*T78</f>
        <v>226.944444444444</v>
      </c>
      <c r="V78" s="28"/>
      <c r="W78" s="34"/>
      <c r="X78" s="34"/>
      <c r="Y78" s="38">
        <v>0</v>
      </c>
      <c r="Z78" s="28">
        <v>43326</v>
      </c>
      <c r="AA78" s="38">
        <v>40000</v>
      </c>
      <c r="AB78" s="33">
        <f t="shared" si="14"/>
        <v>410</v>
      </c>
      <c r="AC78" s="38">
        <f t="shared" si="15"/>
        <v>2163.88888888889</v>
      </c>
      <c r="AD78" s="38">
        <f t="shared" si="17"/>
        <v>10000</v>
      </c>
      <c r="AE78" s="34">
        <v>50000</v>
      </c>
      <c r="AF78" s="46">
        <v>2502.99</v>
      </c>
    </row>
    <row r="79" s="4" customFormat="1" spans="1:32">
      <c r="A79" s="14">
        <v>74</v>
      </c>
      <c r="B79" s="14" t="s">
        <v>152</v>
      </c>
      <c r="C79" s="14" t="s">
        <v>153</v>
      </c>
      <c r="D79" s="26" t="s">
        <v>154</v>
      </c>
      <c r="E79" s="14" t="s">
        <v>197</v>
      </c>
      <c r="F79" s="27" t="s">
        <v>198</v>
      </c>
      <c r="G79" s="28">
        <v>42913</v>
      </c>
      <c r="H79" s="28">
        <v>42913</v>
      </c>
      <c r="I79" s="28">
        <v>43326</v>
      </c>
      <c r="J79" s="34">
        <v>50000</v>
      </c>
      <c r="K79" s="14" t="s">
        <v>38</v>
      </c>
      <c r="L79" s="28">
        <v>43643</v>
      </c>
      <c r="M79" s="33">
        <v>4.75</v>
      </c>
      <c r="N79" s="28">
        <v>43058</v>
      </c>
      <c r="O79" s="34">
        <v>5000</v>
      </c>
      <c r="P79" s="33">
        <f t="shared" si="18"/>
        <v>145</v>
      </c>
      <c r="Q79" s="38">
        <f t="shared" si="19"/>
        <v>95.6597222222222</v>
      </c>
      <c r="R79" s="28">
        <v>43261</v>
      </c>
      <c r="S79" s="34">
        <v>5000</v>
      </c>
      <c r="T79" s="33">
        <f t="shared" si="20"/>
        <v>348</v>
      </c>
      <c r="U79" s="38">
        <f>S79*M79/100/360*T79</f>
        <v>229.583333333333</v>
      </c>
      <c r="V79" s="28"/>
      <c r="W79" s="34"/>
      <c r="X79" s="34"/>
      <c r="Y79" s="38">
        <v>0</v>
      </c>
      <c r="Z79" s="28">
        <v>43326</v>
      </c>
      <c r="AA79" s="38">
        <v>40000</v>
      </c>
      <c r="AB79" s="33">
        <f t="shared" si="14"/>
        <v>413</v>
      </c>
      <c r="AC79" s="38">
        <f t="shared" si="15"/>
        <v>2179.72222222222</v>
      </c>
      <c r="AD79" s="38">
        <f t="shared" si="17"/>
        <v>10000</v>
      </c>
      <c r="AE79" s="34">
        <v>50000</v>
      </c>
      <c r="AF79" s="46">
        <v>2504.97</v>
      </c>
    </row>
    <row r="80" s="4" customFormat="1" spans="1:32">
      <c r="A80" s="14">
        <v>75</v>
      </c>
      <c r="B80" s="14" t="s">
        <v>152</v>
      </c>
      <c r="C80" s="14" t="s">
        <v>153</v>
      </c>
      <c r="D80" s="26" t="s">
        <v>154</v>
      </c>
      <c r="E80" s="14" t="s">
        <v>199</v>
      </c>
      <c r="F80" s="27" t="s">
        <v>200</v>
      </c>
      <c r="G80" s="28">
        <v>42913</v>
      </c>
      <c r="H80" s="28">
        <v>42913</v>
      </c>
      <c r="I80" s="28">
        <v>43326</v>
      </c>
      <c r="J80" s="34">
        <v>20000</v>
      </c>
      <c r="K80" s="14" t="s">
        <v>38</v>
      </c>
      <c r="L80" s="28">
        <v>43643</v>
      </c>
      <c r="M80" s="33">
        <v>4.75</v>
      </c>
      <c r="N80" s="28">
        <v>43088</v>
      </c>
      <c r="O80" s="34">
        <v>2000</v>
      </c>
      <c r="P80" s="33">
        <f t="shared" si="18"/>
        <v>175</v>
      </c>
      <c r="Q80" s="38">
        <f t="shared" si="19"/>
        <v>46.1805555555556</v>
      </c>
      <c r="R80" s="28"/>
      <c r="S80" s="34"/>
      <c r="T80" s="34"/>
      <c r="U80" s="38">
        <v>0</v>
      </c>
      <c r="V80" s="28"/>
      <c r="W80" s="34"/>
      <c r="X80" s="34"/>
      <c r="Y80" s="38">
        <v>0</v>
      </c>
      <c r="Z80" s="28">
        <v>43326</v>
      </c>
      <c r="AA80" s="38">
        <v>18000</v>
      </c>
      <c r="AB80" s="33">
        <f t="shared" si="14"/>
        <v>413</v>
      </c>
      <c r="AC80" s="38">
        <f t="shared" si="15"/>
        <v>980.875</v>
      </c>
      <c r="AD80" s="38">
        <f t="shared" si="17"/>
        <v>2000</v>
      </c>
      <c r="AE80" s="34">
        <v>20000</v>
      </c>
      <c r="AF80" s="46">
        <v>1027.06</v>
      </c>
    </row>
    <row r="81" s="4" customFormat="1" spans="1:32">
      <c r="A81" s="14">
        <v>76</v>
      </c>
      <c r="B81" s="14" t="s">
        <v>152</v>
      </c>
      <c r="C81" s="14" t="s">
        <v>153</v>
      </c>
      <c r="D81" s="26" t="s">
        <v>154</v>
      </c>
      <c r="E81" s="14" t="s">
        <v>201</v>
      </c>
      <c r="F81" s="27" t="s">
        <v>202</v>
      </c>
      <c r="G81" s="28">
        <v>42915</v>
      </c>
      <c r="H81" s="28">
        <v>42915</v>
      </c>
      <c r="I81" s="28">
        <v>43326</v>
      </c>
      <c r="J81" s="34">
        <v>40000</v>
      </c>
      <c r="K81" s="14" t="s">
        <v>38</v>
      </c>
      <c r="L81" s="28">
        <v>43645</v>
      </c>
      <c r="M81" s="33">
        <v>4.75</v>
      </c>
      <c r="N81" s="28">
        <v>43090</v>
      </c>
      <c r="O81" s="34">
        <v>4000</v>
      </c>
      <c r="P81" s="33">
        <f t="shared" si="18"/>
        <v>175</v>
      </c>
      <c r="Q81" s="38">
        <f t="shared" si="19"/>
        <v>92.3611111111111</v>
      </c>
      <c r="R81" s="28">
        <v>43279</v>
      </c>
      <c r="S81" s="34">
        <v>4000</v>
      </c>
      <c r="T81" s="33">
        <f t="shared" ref="T81:T83" si="21">R81-H81</f>
        <v>364</v>
      </c>
      <c r="U81" s="38">
        <f>S81*M81/100/360*T81</f>
        <v>192.111111111111</v>
      </c>
      <c r="V81" s="28"/>
      <c r="W81" s="34"/>
      <c r="X81" s="34"/>
      <c r="Y81" s="38">
        <v>0</v>
      </c>
      <c r="Z81" s="28">
        <v>43326</v>
      </c>
      <c r="AA81" s="38">
        <v>32000</v>
      </c>
      <c r="AB81" s="33">
        <f t="shared" si="14"/>
        <v>411</v>
      </c>
      <c r="AC81" s="38">
        <f t="shared" si="15"/>
        <v>1735.33333333333</v>
      </c>
      <c r="AD81" s="38">
        <f t="shared" si="17"/>
        <v>8000</v>
      </c>
      <c r="AE81" s="34">
        <v>40000</v>
      </c>
      <c r="AF81" s="46">
        <v>2019.81</v>
      </c>
    </row>
    <row r="82" s="4" customFormat="1" spans="1:32">
      <c r="A82" s="14">
        <v>77</v>
      </c>
      <c r="B82" s="14" t="s">
        <v>152</v>
      </c>
      <c r="C82" s="14" t="s">
        <v>153</v>
      </c>
      <c r="D82" s="26" t="s">
        <v>154</v>
      </c>
      <c r="E82" s="14" t="s">
        <v>203</v>
      </c>
      <c r="F82" s="27" t="s">
        <v>175</v>
      </c>
      <c r="G82" s="28">
        <v>42915</v>
      </c>
      <c r="H82" s="28">
        <v>42915</v>
      </c>
      <c r="I82" s="28">
        <v>43326</v>
      </c>
      <c r="J82" s="34">
        <v>50000</v>
      </c>
      <c r="K82" s="14" t="s">
        <v>38</v>
      </c>
      <c r="L82" s="28">
        <v>43645</v>
      </c>
      <c r="M82" s="33">
        <v>4.75</v>
      </c>
      <c r="N82" s="28">
        <v>43098</v>
      </c>
      <c r="O82" s="34">
        <v>5000</v>
      </c>
      <c r="P82" s="33">
        <f t="shared" si="18"/>
        <v>183</v>
      </c>
      <c r="Q82" s="38">
        <f t="shared" si="19"/>
        <v>120.729166666667</v>
      </c>
      <c r="R82" s="28">
        <v>43268</v>
      </c>
      <c r="S82" s="34">
        <v>5000</v>
      </c>
      <c r="T82" s="33">
        <f t="shared" si="21"/>
        <v>353</v>
      </c>
      <c r="U82" s="38">
        <f>S82*M82/100/360*T82</f>
        <v>232.881944444444</v>
      </c>
      <c r="V82" s="28"/>
      <c r="W82" s="34"/>
      <c r="X82" s="34"/>
      <c r="Y82" s="38">
        <v>0</v>
      </c>
      <c r="Z82" s="28">
        <v>43326</v>
      </c>
      <c r="AA82" s="38">
        <v>40000</v>
      </c>
      <c r="AB82" s="33">
        <f t="shared" si="14"/>
        <v>411</v>
      </c>
      <c r="AC82" s="38">
        <f t="shared" si="15"/>
        <v>2169.16666666667</v>
      </c>
      <c r="AD82" s="38">
        <f t="shared" si="17"/>
        <v>10000</v>
      </c>
      <c r="AE82" s="34">
        <v>50000</v>
      </c>
      <c r="AF82" s="46">
        <v>2522.78</v>
      </c>
    </row>
    <row r="83" s="4" customFormat="1" spans="1:32">
      <c r="A83" s="14">
        <v>78</v>
      </c>
      <c r="B83" s="14" t="s">
        <v>152</v>
      </c>
      <c r="C83" s="14" t="s">
        <v>153</v>
      </c>
      <c r="D83" s="26" t="s">
        <v>162</v>
      </c>
      <c r="E83" s="14" t="s">
        <v>204</v>
      </c>
      <c r="F83" s="27" t="s">
        <v>205</v>
      </c>
      <c r="G83" s="28">
        <v>42915</v>
      </c>
      <c r="H83" s="28">
        <v>42915</v>
      </c>
      <c r="I83" s="28">
        <v>43326</v>
      </c>
      <c r="J83" s="34">
        <v>50000</v>
      </c>
      <c r="K83" s="14" t="s">
        <v>38</v>
      </c>
      <c r="L83" s="28">
        <v>43645</v>
      </c>
      <c r="M83" s="33">
        <v>4.75</v>
      </c>
      <c r="N83" s="28">
        <v>43101</v>
      </c>
      <c r="O83" s="34">
        <v>5000</v>
      </c>
      <c r="P83" s="33">
        <f t="shared" si="18"/>
        <v>186</v>
      </c>
      <c r="Q83" s="38">
        <f t="shared" si="19"/>
        <v>122.708333333333</v>
      </c>
      <c r="R83" s="28">
        <v>43268</v>
      </c>
      <c r="S83" s="34">
        <v>5000</v>
      </c>
      <c r="T83" s="33">
        <f t="shared" si="21"/>
        <v>353</v>
      </c>
      <c r="U83" s="38">
        <f>S83*M83/100/360*T83</f>
        <v>232.881944444444</v>
      </c>
      <c r="V83" s="28"/>
      <c r="W83" s="34"/>
      <c r="X83" s="34"/>
      <c r="Y83" s="38">
        <v>0</v>
      </c>
      <c r="Z83" s="28">
        <v>43326</v>
      </c>
      <c r="AA83" s="38">
        <v>40000</v>
      </c>
      <c r="AB83" s="33">
        <f t="shared" si="14"/>
        <v>411</v>
      </c>
      <c r="AC83" s="38">
        <f t="shared" si="15"/>
        <v>2169.16666666667</v>
      </c>
      <c r="AD83" s="38">
        <f t="shared" si="17"/>
        <v>10000</v>
      </c>
      <c r="AE83" s="34">
        <v>50000</v>
      </c>
      <c r="AF83" s="46">
        <v>2524.76</v>
      </c>
    </row>
    <row r="84" s="4" customFormat="1" ht="24" spans="1:32">
      <c r="A84" s="14">
        <v>79</v>
      </c>
      <c r="B84" s="14" t="s">
        <v>206</v>
      </c>
      <c r="C84" s="14" t="s">
        <v>34</v>
      </c>
      <c r="D84" s="26" t="s">
        <v>207</v>
      </c>
      <c r="E84" s="14" t="s">
        <v>208</v>
      </c>
      <c r="F84" s="27" t="s">
        <v>209</v>
      </c>
      <c r="G84" s="28">
        <v>42909</v>
      </c>
      <c r="H84" s="28">
        <v>42909</v>
      </c>
      <c r="I84" s="28">
        <v>43185</v>
      </c>
      <c r="J84" s="34">
        <v>40000</v>
      </c>
      <c r="K84" s="14" t="s">
        <v>38</v>
      </c>
      <c r="L84" s="28">
        <v>43274</v>
      </c>
      <c r="M84" s="33">
        <v>4.35</v>
      </c>
      <c r="N84" s="28">
        <v>43185</v>
      </c>
      <c r="O84" s="34">
        <v>40000</v>
      </c>
      <c r="P84" s="33">
        <f t="shared" si="18"/>
        <v>276</v>
      </c>
      <c r="Q84" s="38">
        <f t="shared" si="19"/>
        <v>1334</v>
      </c>
      <c r="R84" s="28"/>
      <c r="S84" s="34"/>
      <c r="T84" s="34"/>
      <c r="U84" s="38">
        <v>0</v>
      </c>
      <c r="V84" s="28"/>
      <c r="W84" s="34"/>
      <c r="X84" s="34"/>
      <c r="Y84" s="38">
        <v>0</v>
      </c>
      <c r="Z84" s="38"/>
      <c r="AA84" s="38">
        <v>0</v>
      </c>
      <c r="AB84" s="38"/>
      <c r="AC84" s="38">
        <v>0</v>
      </c>
      <c r="AD84" s="38">
        <f t="shared" si="17"/>
        <v>40000</v>
      </c>
      <c r="AE84" s="34">
        <v>40000</v>
      </c>
      <c r="AF84" s="46">
        <v>1334</v>
      </c>
    </row>
    <row r="85" s="4" customFormat="1" ht="24" spans="1:32">
      <c r="A85" s="14">
        <v>80</v>
      </c>
      <c r="B85" s="14" t="s">
        <v>206</v>
      </c>
      <c r="C85" s="14" t="s">
        <v>34</v>
      </c>
      <c r="D85" s="26" t="s">
        <v>207</v>
      </c>
      <c r="E85" s="14" t="s">
        <v>210</v>
      </c>
      <c r="F85" s="27" t="s">
        <v>211</v>
      </c>
      <c r="G85" s="28">
        <v>42909</v>
      </c>
      <c r="H85" s="28">
        <v>42909</v>
      </c>
      <c r="I85" s="28">
        <v>43185</v>
      </c>
      <c r="J85" s="34">
        <v>40000</v>
      </c>
      <c r="K85" s="14" t="s">
        <v>38</v>
      </c>
      <c r="L85" s="28">
        <v>43274</v>
      </c>
      <c r="M85" s="33">
        <v>4.35</v>
      </c>
      <c r="N85" s="28">
        <v>43185</v>
      </c>
      <c r="O85" s="34">
        <v>40000</v>
      </c>
      <c r="P85" s="33">
        <f t="shared" si="18"/>
        <v>276</v>
      </c>
      <c r="Q85" s="38">
        <f t="shared" si="19"/>
        <v>1334</v>
      </c>
      <c r="R85" s="28"/>
      <c r="S85" s="34"/>
      <c r="T85" s="34"/>
      <c r="U85" s="38">
        <v>0</v>
      </c>
      <c r="V85" s="28"/>
      <c r="W85" s="34"/>
      <c r="X85" s="34"/>
      <c r="Y85" s="38">
        <v>0</v>
      </c>
      <c r="Z85" s="38"/>
      <c r="AA85" s="38">
        <v>0</v>
      </c>
      <c r="AB85" s="38"/>
      <c r="AC85" s="38">
        <v>0</v>
      </c>
      <c r="AD85" s="38">
        <f t="shared" si="17"/>
        <v>40000</v>
      </c>
      <c r="AE85" s="34">
        <v>40000</v>
      </c>
      <c r="AF85" s="46">
        <v>1334</v>
      </c>
    </row>
    <row r="86" s="4" customFormat="1" ht="24" spans="1:32">
      <c r="A86" s="14">
        <v>81</v>
      </c>
      <c r="B86" s="14" t="s">
        <v>206</v>
      </c>
      <c r="C86" s="14" t="s">
        <v>34</v>
      </c>
      <c r="D86" s="26" t="s">
        <v>207</v>
      </c>
      <c r="E86" s="14" t="s">
        <v>212</v>
      </c>
      <c r="F86" s="27" t="s">
        <v>213</v>
      </c>
      <c r="G86" s="28">
        <v>42881</v>
      </c>
      <c r="H86" s="28">
        <v>42881</v>
      </c>
      <c r="I86" s="28">
        <v>43188</v>
      </c>
      <c r="J86" s="34">
        <v>40000</v>
      </c>
      <c r="K86" s="14" t="s">
        <v>38</v>
      </c>
      <c r="L86" s="28">
        <v>43246</v>
      </c>
      <c r="M86" s="33">
        <v>4.35</v>
      </c>
      <c r="N86" s="28">
        <v>43188</v>
      </c>
      <c r="O86" s="34">
        <v>40000</v>
      </c>
      <c r="P86" s="33">
        <f t="shared" si="18"/>
        <v>307</v>
      </c>
      <c r="Q86" s="38">
        <f t="shared" si="19"/>
        <v>1483.83333333333</v>
      </c>
      <c r="R86" s="28"/>
      <c r="S86" s="34"/>
      <c r="T86" s="34"/>
      <c r="U86" s="38">
        <v>0</v>
      </c>
      <c r="V86" s="28"/>
      <c r="W86" s="34"/>
      <c r="X86" s="34"/>
      <c r="Y86" s="38">
        <v>0</v>
      </c>
      <c r="Z86" s="38"/>
      <c r="AA86" s="38">
        <v>0</v>
      </c>
      <c r="AB86" s="38"/>
      <c r="AC86" s="38">
        <v>0</v>
      </c>
      <c r="AD86" s="38">
        <f t="shared" si="17"/>
        <v>40000</v>
      </c>
      <c r="AE86" s="34">
        <v>40000</v>
      </c>
      <c r="AF86" s="46">
        <v>1483.83</v>
      </c>
    </row>
    <row r="87" s="4" customFormat="1" ht="24" spans="1:32">
      <c r="A87" s="14">
        <v>82</v>
      </c>
      <c r="B87" s="14" t="s">
        <v>206</v>
      </c>
      <c r="C87" s="14" t="s">
        <v>34</v>
      </c>
      <c r="D87" s="26" t="s">
        <v>207</v>
      </c>
      <c r="E87" s="14" t="s">
        <v>214</v>
      </c>
      <c r="F87" s="27" t="s">
        <v>215</v>
      </c>
      <c r="G87" s="28">
        <v>42909</v>
      </c>
      <c r="H87" s="28">
        <v>42909</v>
      </c>
      <c r="I87" s="28">
        <v>43188</v>
      </c>
      <c r="J87" s="34">
        <v>40000</v>
      </c>
      <c r="K87" s="14" t="s">
        <v>38</v>
      </c>
      <c r="L87" s="28">
        <v>43274</v>
      </c>
      <c r="M87" s="33">
        <v>4.35</v>
      </c>
      <c r="N87" s="28">
        <v>43188</v>
      </c>
      <c r="O87" s="34">
        <v>40000</v>
      </c>
      <c r="P87" s="33">
        <f t="shared" si="18"/>
        <v>279</v>
      </c>
      <c r="Q87" s="38">
        <f t="shared" si="19"/>
        <v>1348.5</v>
      </c>
      <c r="R87" s="28"/>
      <c r="S87" s="34"/>
      <c r="T87" s="34"/>
      <c r="U87" s="38">
        <v>0</v>
      </c>
      <c r="V87" s="28"/>
      <c r="W87" s="34"/>
      <c r="X87" s="34"/>
      <c r="Y87" s="38">
        <v>0</v>
      </c>
      <c r="Z87" s="38"/>
      <c r="AA87" s="38">
        <v>0</v>
      </c>
      <c r="AB87" s="38"/>
      <c r="AC87" s="38">
        <v>0</v>
      </c>
      <c r="AD87" s="38">
        <f t="shared" si="17"/>
        <v>40000</v>
      </c>
      <c r="AE87" s="34">
        <v>40000</v>
      </c>
      <c r="AF87" s="46">
        <v>1348.5</v>
      </c>
    </row>
    <row r="88" s="4" customFormat="1" ht="24" spans="1:32">
      <c r="A88" s="14">
        <v>83</v>
      </c>
      <c r="B88" s="14" t="s">
        <v>206</v>
      </c>
      <c r="C88" s="14" t="s">
        <v>34</v>
      </c>
      <c r="D88" s="26" t="s">
        <v>207</v>
      </c>
      <c r="E88" s="14" t="s">
        <v>216</v>
      </c>
      <c r="F88" s="27" t="s">
        <v>211</v>
      </c>
      <c r="G88" s="28">
        <v>42907</v>
      </c>
      <c r="H88" s="28">
        <v>42907</v>
      </c>
      <c r="I88" s="28">
        <v>43185</v>
      </c>
      <c r="J88" s="34">
        <v>40000</v>
      </c>
      <c r="K88" s="14" t="s">
        <v>217</v>
      </c>
      <c r="L88" s="28">
        <v>43272</v>
      </c>
      <c r="M88" s="33">
        <v>4.35</v>
      </c>
      <c r="N88" s="28">
        <v>43185</v>
      </c>
      <c r="O88" s="34">
        <v>40000</v>
      </c>
      <c r="P88" s="33">
        <f t="shared" si="18"/>
        <v>278</v>
      </c>
      <c r="Q88" s="38">
        <f t="shared" si="19"/>
        <v>1343.66666666667</v>
      </c>
      <c r="R88" s="28"/>
      <c r="S88" s="34"/>
      <c r="T88" s="34"/>
      <c r="U88" s="38">
        <v>0</v>
      </c>
      <c r="V88" s="28"/>
      <c r="W88" s="34"/>
      <c r="X88" s="34"/>
      <c r="Y88" s="38">
        <v>0</v>
      </c>
      <c r="Z88" s="38"/>
      <c r="AA88" s="38">
        <v>0</v>
      </c>
      <c r="AB88" s="38"/>
      <c r="AC88" s="38">
        <v>0</v>
      </c>
      <c r="AD88" s="38">
        <f t="shared" si="17"/>
        <v>40000</v>
      </c>
      <c r="AE88" s="34">
        <v>40000</v>
      </c>
      <c r="AF88" s="46">
        <v>1343.67</v>
      </c>
    </row>
  </sheetData>
  <autoFilter ref="A5:AF88">
    <extLst/>
  </autoFilter>
  <mergeCells count="13">
    <mergeCell ref="A1:AF1"/>
    <mergeCell ref="B2:V2"/>
    <mergeCell ref="G3:L3"/>
    <mergeCell ref="N3:AC3"/>
    <mergeCell ref="A3:A4"/>
    <mergeCell ref="B3:B4"/>
    <mergeCell ref="C3:C4"/>
    <mergeCell ref="D3:D4"/>
    <mergeCell ref="E3:E4"/>
    <mergeCell ref="F3:F4"/>
    <mergeCell ref="AD3:AD4"/>
    <mergeCell ref="AE3:AE4"/>
    <mergeCell ref="AF3:AF4"/>
  </mergeCells>
  <pageMargins left="0.708661417322835" right="0.708661417322835" top="0.748031496062992" bottom="0.748031496062992" header="0.31496062992126" footer="0.31496062992126"/>
  <pageSetup paperSize="8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景鸿成</cp:lastModifiedBy>
  <dcterms:created xsi:type="dcterms:W3CDTF">2006-09-13T11:21:00Z</dcterms:created>
  <cp:lastPrinted>2018-09-11T07:48:00Z</cp:lastPrinted>
  <dcterms:modified xsi:type="dcterms:W3CDTF">2023-02-02T10:38:27Z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CAA78DAF7C6347FC86906B284634A164</vt:lpwstr>
  </property>
  <property fmtid="{D5CDD505-2E9C-101B-9397-08002B2CF9AE}" pid="3" name="KSOProductBuildVer">
    <vt:lpwstr>2052-11.1.0.13703</vt:lpwstr>
  </property>
</Properties>
</file>