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840" firstSheet="3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calcChain.xml><?xml version="1.0" encoding="utf-8"?>
<calcChain xmlns="http://schemas.openxmlformats.org/spreadsheetml/2006/main">
  <c r="E35" i="4"/>
  <c r="D35"/>
  <c r="C35"/>
  <c r="C29"/>
  <c r="C28"/>
  <c r="C27"/>
  <c r="C26"/>
  <c r="C25"/>
  <c r="C24"/>
  <c r="C23"/>
  <c r="C22"/>
  <c r="C21"/>
  <c r="C20"/>
  <c r="E19"/>
  <c r="D19"/>
  <c r="C19"/>
  <c r="D34" i="8"/>
  <c r="C34"/>
  <c r="C31"/>
  <c r="C30"/>
  <c r="C29"/>
  <c r="C28"/>
  <c r="C27"/>
  <c r="C26"/>
  <c r="C25"/>
  <c r="C24"/>
  <c r="C23"/>
  <c r="C22"/>
  <c r="D21"/>
  <c r="C21"/>
  <c r="E26" i="10"/>
  <c r="C26"/>
  <c r="C29" i="3"/>
  <c r="C28"/>
  <c r="C27"/>
  <c r="C26"/>
  <c r="C25"/>
  <c r="D24"/>
  <c r="C24"/>
  <c r="C23"/>
  <c r="C22"/>
  <c r="C21"/>
  <c r="C20"/>
  <c r="C19"/>
  <c r="C18"/>
  <c r="C17"/>
  <c r="D16"/>
  <c r="C16"/>
  <c r="C15"/>
  <c r="C14"/>
  <c r="C13"/>
  <c r="C12"/>
  <c r="C11"/>
  <c r="C10"/>
  <c r="C9"/>
  <c r="C8"/>
  <c r="C7"/>
  <c r="D6"/>
  <c r="C6"/>
  <c r="E43" i="2"/>
  <c r="D43"/>
  <c r="C43"/>
  <c r="C30"/>
  <c r="C29"/>
  <c r="C28"/>
  <c r="C27"/>
  <c r="C26"/>
  <c r="E20"/>
  <c r="D20"/>
  <c r="C20"/>
  <c r="E28" i="9"/>
  <c r="C28"/>
  <c r="C5"/>
  <c r="E4"/>
  <c r="C4"/>
</calcChain>
</file>

<file path=xl/sharedStrings.xml><?xml version="1.0" encoding="utf-8"?>
<sst xmlns="http://schemas.openxmlformats.org/spreadsheetml/2006/main" count="254" uniqueCount="155">
  <si>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</si>
  <si>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</si>
  <si>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</si>
  <si>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</si>
  <si>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</si>
  <si>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</si>
  <si>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</si>
  <si>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</si>
  <si>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</si>
  <si>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</si>
  <si>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</si>
  <si>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</si>
  <si>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</si>
  <si>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</si>
  <si>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</si>
  <si>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</si>
  <si>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</si>
  <si>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</si>
  <si>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</si>
  <si>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</si>
  <si>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</si>
  <si>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</si>
  <si>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</si>
  <si>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</si>
  <si>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</si>
  <si>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</si>
  <si>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</si>
  <si>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</si>
  <si>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</si>
  <si>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</si>
  <si>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</si>
  <si>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</si>
  <si>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</si>
  <si>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</si>
  <si>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</si>
  <si>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</si>
  <si>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</si>
  <si>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</si>
  <si>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</si>
  <si>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</si>
  <si>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</si>
  <si>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</si>
  <si>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</si>
  <si>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2017年预算数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</si>
  <si>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</si>
  <si>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</si>
  <si>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</si>
  <si>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</si>
  <si>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</si>
  <si>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</si>
  <si>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</si>
  <si>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</si>
  <si>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</si>
  <si>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</si>
  <si>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</si>
  <si>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</si>
  <si>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</si>
  <si>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</si>
  <si>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</si>
  <si>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教育支出</t>
  </si>
  <si>
    <t>行政运行</t>
  </si>
  <si>
    <t>其他教育管理事务支出</t>
  </si>
  <si>
    <t>学期教育</t>
  </si>
  <si>
    <t>小学教育</t>
  </si>
  <si>
    <t>高中教育</t>
  </si>
  <si>
    <t>其他普通教育支出</t>
  </si>
  <si>
    <t>职业高中教育</t>
  </si>
  <si>
    <t>农村中小学校舍建设</t>
  </si>
  <si>
    <t>归口管理的行政单位离退休</t>
  </si>
  <si>
    <t>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</si>
  <si>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</si>
  <si>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</si>
  <si>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</si>
  <si>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</si>
  <si>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</si>
  <si>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</si>
  <si>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</si>
  <si>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</si>
  <si>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</si>
  <si>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</si>
  <si>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</si>
  <si>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</si>
  <si>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</si>
  <si>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</si>
  <si>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</si>
  <si>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</si>
  <si>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>其他社会保障费</t>
  </si>
  <si>
    <t>伙食补助费</t>
  </si>
  <si>
    <t>绩效工资</t>
  </si>
  <si>
    <t>机关事业单位基本养老保险缴费</t>
  </si>
  <si>
    <t>职业年金缴费</t>
  </si>
  <si>
    <t>其他工资福利支出</t>
  </si>
  <si>
    <t>商品和服务支出</t>
  </si>
  <si>
    <t xml:space="preserve">  办公费</t>
  </si>
  <si>
    <t xml:space="preserve">  印刷费</t>
  </si>
  <si>
    <t xml:space="preserve">  咨询费</t>
  </si>
  <si>
    <t xml:space="preserve">  ……</t>
  </si>
  <si>
    <t>培训费</t>
  </si>
  <si>
    <t>福利费</t>
  </si>
  <si>
    <t>公务用车运行维护费</t>
  </si>
  <si>
    <t>对个人和家庭的补助</t>
  </si>
  <si>
    <t xml:space="preserve">  离休费</t>
  </si>
  <si>
    <t xml:space="preserve">  退休费</t>
  </si>
  <si>
    <t xml:space="preserve">  抚恤金</t>
  </si>
  <si>
    <t>生活补助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</si>
  <si>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</si>
  <si>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</si>
  <si>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</si>
  <si>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</si>
  <si>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</si>
  <si>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</si>
  <si>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空表说明：2017年嵩明县教育局无政府性基金预算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</si>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</sst>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7">
    <numFmt numFmtId="176" formatCode="0.0000_ "/>
    <numFmt numFmtId="177" formatCode="0_ "/>
    <numFmt numFmtId="178" formatCode="0_);[Red]\(0\)"/>
    <numFmt numFmtId="180" formatCode="#,##0.000_ "/>
    <numFmt numFmtId="182" formatCode="[$-10804]#,##0.00#;\(\-#,##0.00#\);\ "/>
    <numFmt numFmtId="183" formatCode="#,##0.00_ "/>
    <numFmt numFmtId="184" formatCode="0.00_ "/>
  </numFmts>
  <fonts count="18">
    <font>
      <sz val="11"/>
      <color theme="1"/>
      <name val="宋体"/>
      <charset val="134"/>
      <scheme val="minor"/>
    </font>
    <font>
      <sz val="9"/>
      <color indexed="8"/>
      <name val="黑体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9"/>
      <name val="宋体"/>
      <charset val="134"/>
    </font>
    <font>
      <sz val="8"/>
      <color indexed="8"/>
      <name val="黑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  <scheme val="minor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/>
    <xf numFmtId="178" fontId="2" fillId="0" borderId="1" xfId="0" applyNumberFormat="1" applyFont="1" applyBorder="1"/>
    <xf numFmtId="0" fontId="4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/>
    <xf numFmtId="178" fontId="4" fillId="2" borderId="1" xfId="0" applyNumberFormat="1" applyFont="1" applyFill="1" applyBorder="1" applyAlignment="1">
      <alignment horizontal="right" vertical="center"/>
    </xf>
    <xf numFmtId="0" fontId="0" fillId="0" borderId="2" xfId="0" applyFill="1" applyBorder="1" applyAlignment="1">
      <alignment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6" fillId="0" borderId="0" xfId="1"/>
    <xf numFmtId="0" fontId="2" fillId="0" borderId="0" xfId="1" applyFont="1" applyAlignment="1" applyProtection="1">
      <alignment horizontal="left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11" fillId="0" borderId="0" xfId="1" applyFont="1" applyAlignment="1">
      <alignment horizontal="right"/>
    </xf>
    <xf numFmtId="0" fontId="2" fillId="0" borderId="5" xfId="1" applyFont="1" applyBorder="1" applyAlignment="1" applyProtection="1">
      <alignment vertical="top" wrapText="1" readingOrder="1"/>
      <protection locked="0"/>
    </xf>
    <xf numFmtId="0" fontId="12" fillId="0" borderId="6" xfId="0" applyFont="1" applyBorder="1" applyAlignment="1">
      <alignment horizontal="center"/>
    </xf>
    <xf numFmtId="182" fontId="2" fillId="0" borderId="5" xfId="1" applyNumberFormat="1" applyFont="1" applyBorder="1" applyAlignment="1" applyProtection="1">
      <alignment horizontal="right" wrapText="1" readingOrder="1"/>
      <protection locked="0"/>
    </xf>
    <xf numFmtId="0" fontId="2" fillId="0" borderId="7" xfId="1" applyFont="1" applyBorder="1" applyAlignment="1" applyProtection="1">
      <alignment horizontal="right" wrapText="1" readingOrder="1"/>
      <protection locked="0"/>
    </xf>
    <xf numFmtId="0" fontId="2" fillId="0" borderId="5" xfId="1" applyNumberFormat="1" applyFont="1" applyBorder="1" applyAlignment="1" applyProtection="1">
      <alignment horizontal="right" wrapText="1" readingOrder="1"/>
      <protection locked="0"/>
    </xf>
    <xf numFmtId="0" fontId="10" fillId="0" borderId="5" xfId="1" applyFont="1" applyBorder="1" applyAlignment="1" applyProtection="1">
      <alignment horizontal="center" vertical="center" wrapText="1" readingOrder="1"/>
      <protection locked="0"/>
    </xf>
    <xf numFmtId="0" fontId="10" fillId="0" borderId="7" xfId="1" applyFont="1" applyBorder="1" applyAlignment="1" applyProtection="1">
      <alignment horizontal="right" wrapText="1" readingOrder="1"/>
      <protection locked="0"/>
    </xf>
    <xf numFmtId="0" fontId="10" fillId="0" borderId="5" xfId="1" applyNumberFormat="1" applyFont="1" applyBorder="1" applyAlignment="1" applyProtection="1">
      <alignment horizontal="right" wrapText="1" readingOrder="1"/>
      <protection locked="0"/>
    </xf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83" fontId="2" fillId="0" borderId="1" xfId="0" applyNumberFormat="1" applyFont="1" applyBorder="1" applyAlignment="1">
      <alignment vertical="center"/>
    </xf>
    <xf numFmtId="18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3" fillId="0" borderId="1" xfId="0" applyFont="1" applyBorder="1"/>
    <xf numFmtId="4" fontId="0" fillId="0" borderId="1" xfId="0" applyNumberFormat="1" applyFill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14" fillId="0" borderId="0" xfId="0" applyFont="1"/>
    <xf numFmtId="0" fontId="6" fillId="0" borderId="0" xfId="1" applyFont="1" applyAlignment="1">
      <alignment horizontal="right"/>
    </xf>
    <xf numFmtId="180" fontId="2" fillId="0" borderId="7" xfId="1" applyNumberFormat="1" applyFont="1" applyBorder="1" applyAlignment="1" applyProtection="1">
      <alignment horizontal="right" wrapText="1" readingOrder="1"/>
      <protection locked="0"/>
    </xf>
    <xf numFmtId="4" fontId="0" fillId="0" borderId="5" xfId="0" applyNumberFormat="1" applyFill="1" applyBorder="1" applyAlignment="1">
      <alignment vertical="center"/>
    </xf>
    <xf numFmtId="184" fontId="2" fillId="0" borderId="1" xfId="0" applyNumberFormat="1" applyFont="1" applyBorder="1"/>
    <xf numFmtId="0" fontId="2" fillId="0" borderId="5" xfId="1" applyFont="1" applyBorder="1" applyAlignment="1" applyProtection="1">
      <alignment horizontal="right" wrapText="1" readingOrder="1"/>
      <protection locked="0"/>
    </xf>
    <xf numFmtId="180" fontId="10" fillId="0" borderId="7" xfId="1" applyNumberFormat="1" applyFont="1" applyBorder="1" applyAlignment="1" applyProtection="1">
      <alignment horizontal="right" wrapText="1" readingOrder="1"/>
      <protection locked="0"/>
    </xf>
    <xf numFmtId="182" fontId="10" fillId="0" borderId="5" xfId="1" applyNumberFormat="1" applyFont="1" applyBorder="1" applyAlignment="1" applyProtection="1">
      <alignment horizontal="right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13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horizontal="center" vertical="center" wrapText="1" readingOrder="1"/>
      <protection locked="0"/>
    </xf>
    <xf numFmtId="0" fontId="11" fillId="0" borderId="11" xfId="0" applyFont="1" applyFill="1" applyBorder="1" applyAlignment="1" applyProtection="1">
      <alignment vertical="top" wrapText="1"/>
      <protection locked="0"/>
    </xf>
    <xf numFmtId="0" fontId="11" fillId="0" borderId="12" xfId="0" applyFont="1" applyFill="1" applyBorder="1" applyAlignment="1" applyProtection="1">
      <alignment vertical="top" wrapText="1"/>
      <protection locked="0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I12" sqref="I12"/>
    </sheetView>
  </sheetViews>
  <sheetFormatPr defaultColWidth="9" defaultRowHeight="12.75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75" style="16" customWidth="1"/>
    <col min="7" max="16384" width="9" style="16"/>
  </cols>
  <sheetData>
    <row r="1" spans="2:5">
      <c r="B1" s="17" t="s">
        <v>0</v>
      </c>
      <c r="C1" s="18"/>
      <c r="D1" s="18"/>
      <c r="E1" s="19"/>
    </row>
    <row r="2" spans="2:5" ht="39.950000000000003" customHeight="1">
      <c r="B2" s="48" t="s">
        <v>1</v>
      </c>
      <c r="C2" s="49"/>
      <c r="D2" s="49"/>
      <c r="E2" s="49"/>
    </row>
    <row r="3" spans="2:5" ht="15" customHeight="1">
      <c r="B3" s="20"/>
      <c r="C3" s="21"/>
      <c r="D3" s="21"/>
      <c r="E3" s="41" t="s">
        <v>2</v>
      </c>
    </row>
    <row r="4" spans="2:5">
      <c r="B4" s="23" t="s">
        <v>3</v>
      </c>
      <c r="C4" s="42">
        <f>C5+C12+C13</f>
        <v>5742.6210000000001</v>
      </c>
      <c r="D4" s="23" t="s">
        <v>4</v>
      </c>
      <c r="E4" s="25">
        <f>E5+E6+E7+E8+E9+E10+E11+E12+E13+E14+E15+E16+E17+E18+E19+E20+E21+E22+E23+E24+E25+E26</f>
        <v>5742.6211000000003</v>
      </c>
    </row>
    <row r="5" spans="2:5">
      <c r="B5" s="23" t="s">
        <v>5</v>
      </c>
      <c r="C5" s="42">
        <f>C6+C7+C8+C9+C10+C11</f>
        <v>5742.6210000000001</v>
      </c>
      <c r="D5" s="23" t="s">
        <v>6</v>
      </c>
      <c r="E5" s="25">
        <v>0</v>
      </c>
    </row>
    <row r="6" spans="2:5" ht="15" customHeight="1">
      <c r="B6" s="23" t="s">
        <v>7</v>
      </c>
      <c r="C6" s="43">
        <v>5742.6210000000001</v>
      </c>
      <c r="D6" s="23" t="s">
        <v>8</v>
      </c>
      <c r="E6" s="25">
        <v>0</v>
      </c>
    </row>
    <row r="7" spans="2:5" ht="15" customHeight="1">
      <c r="B7" s="23" t="s">
        <v>9</v>
      </c>
      <c r="C7" s="43"/>
      <c r="D7" s="23" t="s">
        <v>10</v>
      </c>
      <c r="E7" s="25">
        <v>0</v>
      </c>
    </row>
    <row r="8" spans="2:5" ht="15" customHeight="1">
      <c r="B8" s="23" t="s">
        <v>11</v>
      </c>
      <c r="C8" s="26"/>
      <c r="D8" s="23" t="s">
        <v>12</v>
      </c>
      <c r="E8" s="25">
        <v>0</v>
      </c>
    </row>
    <row r="9" spans="2:5" ht="15" customHeight="1">
      <c r="B9" s="23" t="s">
        <v>13</v>
      </c>
      <c r="C9" s="26"/>
      <c r="D9" s="23" t="s">
        <v>14</v>
      </c>
      <c r="E9" s="44">
        <v>5689.4342999999999</v>
      </c>
    </row>
    <row r="10" spans="2:5" ht="15" customHeight="1">
      <c r="B10" s="23" t="s">
        <v>15</v>
      </c>
      <c r="C10" s="26"/>
      <c r="D10" s="23" t="s">
        <v>16</v>
      </c>
      <c r="E10" s="25">
        <v>0</v>
      </c>
    </row>
    <row r="11" spans="2:5" ht="24">
      <c r="B11" s="23" t="s">
        <v>17</v>
      </c>
      <c r="C11" s="26"/>
      <c r="D11" s="23" t="s">
        <v>18</v>
      </c>
      <c r="E11" s="25">
        <v>0</v>
      </c>
    </row>
    <row r="12" spans="2:5" ht="15" customHeight="1">
      <c r="B12" s="23" t="s">
        <v>19</v>
      </c>
      <c r="C12" s="26"/>
      <c r="D12" s="23" t="s">
        <v>20</v>
      </c>
      <c r="E12" s="38">
        <v>31.313199999999998</v>
      </c>
    </row>
    <row r="13" spans="2:5" ht="15" customHeight="1">
      <c r="B13" s="23" t="s">
        <v>21</v>
      </c>
      <c r="C13" s="26"/>
      <c r="D13" s="23" t="s">
        <v>22</v>
      </c>
      <c r="E13" s="25">
        <v>0</v>
      </c>
    </row>
    <row r="14" spans="2:5" ht="15" customHeight="1">
      <c r="B14" s="23" t="s">
        <v>23</v>
      </c>
      <c r="C14" s="26"/>
      <c r="D14" s="23" t="s">
        <v>24</v>
      </c>
      <c r="E14" s="25">
        <v>0</v>
      </c>
    </row>
    <row r="15" spans="2:5">
      <c r="B15" s="23"/>
      <c r="C15" s="26"/>
      <c r="D15" s="23" t="s">
        <v>25</v>
      </c>
      <c r="E15" s="25">
        <v>0</v>
      </c>
    </row>
    <row r="16" spans="2:5">
      <c r="B16" s="23"/>
      <c r="C16" s="26"/>
      <c r="D16" s="23" t="s">
        <v>26</v>
      </c>
      <c r="E16" s="25">
        <v>0</v>
      </c>
    </row>
    <row r="17" spans="2:5">
      <c r="B17" s="23"/>
      <c r="C17" s="26"/>
      <c r="D17" s="23" t="s">
        <v>27</v>
      </c>
      <c r="E17" s="25">
        <v>0</v>
      </c>
    </row>
    <row r="18" spans="2:5" ht="15" customHeight="1">
      <c r="B18" s="23"/>
      <c r="C18" s="26"/>
      <c r="D18" s="23" t="s">
        <v>28</v>
      </c>
      <c r="E18" s="25">
        <v>0</v>
      </c>
    </row>
    <row r="19" spans="2:5" ht="15" customHeight="1">
      <c r="B19" s="23"/>
      <c r="C19" s="26"/>
      <c r="D19" s="23" t="s">
        <v>29</v>
      </c>
      <c r="E19" s="25">
        <v>0</v>
      </c>
    </row>
    <row r="20" spans="2:5" ht="15" customHeight="1">
      <c r="B20" s="23"/>
      <c r="C20" s="26"/>
      <c r="D20" s="23" t="s">
        <v>30</v>
      </c>
      <c r="E20" s="25">
        <v>0</v>
      </c>
    </row>
    <row r="21" spans="2:5" ht="15" customHeight="1">
      <c r="B21" s="23"/>
      <c r="C21" s="26"/>
      <c r="D21" s="23" t="s">
        <v>31</v>
      </c>
      <c r="E21" s="25">
        <v>0</v>
      </c>
    </row>
    <row r="22" spans="2:5" ht="15" customHeight="1">
      <c r="B22" s="23"/>
      <c r="C22" s="26"/>
      <c r="D22" s="23" t="s">
        <v>32</v>
      </c>
      <c r="E22" s="25">
        <v>0</v>
      </c>
    </row>
    <row r="23" spans="2:5" ht="15" customHeight="1">
      <c r="B23" s="23"/>
      <c r="C23" s="26"/>
      <c r="D23" s="23" t="s">
        <v>33</v>
      </c>
      <c r="E23" s="38">
        <v>21.8736</v>
      </c>
    </row>
    <row r="24" spans="2:5" ht="15" customHeight="1">
      <c r="B24" s="23"/>
      <c r="C24" s="26"/>
      <c r="D24" s="23" t="s">
        <v>34</v>
      </c>
      <c r="E24" s="25">
        <v>0</v>
      </c>
    </row>
    <row r="25" spans="2:5" ht="15" customHeight="1">
      <c r="B25" s="23"/>
      <c r="C25" s="26"/>
      <c r="D25" s="23" t="s">
        <v>35</v>
      </c>
      <c r="E25" s="25">
        <v>0</v>
      </c>
    </row>
    <row r="26" spans="2:5" ht="15" customHeight="1">
      <c r="B26" s="23"/>
      <c r="C26" s="26"/>
      <c r="D26" s="23" t="s">
        <v>36</v>
      </c>
      <c r="E26" s="25">
        <v>0</v>
      </c>
    </row>
    <row r="27" spans="2:5">
      <c r="B27" s="28"/>
      <c r="C27" s="29"/>
      <c r="D27" s="23" t="s">
        <v>37</v>
      </c>
      <c r="E27" s="45"/>
    </row>
    <row r="28" spans="2:5" ht="15" customHeight="1">
      <c r="B28" s="28" t="s">
        <v>38</v>
      </c>
      <c r="C28" s="46">
        <f>C4+C14</f>
        <v>5742.6210000000001</v>
      </c>
      <c r="D28" s="28" t="s">
        <v>39</v>
      </c>
      <c r="E28" s="47">
        <f>E4+E27</f>
        <v>5742.6211000000003</v>
      </c>
    </row>
    <row r="29" spans="2:5" ht="16.5" customHeight="1"/>
  </sheetData>
  <mergeCells count="1">
    <mergeCell ref="B2:E2"/>
  </mergeCells>
  <phoneticPr fontId="17" type="noConversion"/>
  <printOptions horizontalCentered="1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5"/>
  <sheetViews>
    <sheetView topLeftCell="A10" workbookViewId="0">
      <selection activeCell="H37" sqref="H37"/>
    </sheetView>
  </sheetViews>
  <sheetFormatPr defaultColWidth="9"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50" t="s">
        <v>40</v>
      </c>
      <c r="B1" s="50"/>
      <c r="C1" s="50"/>
      <c r="D1" s="50"/>
      <c r="E1" s="50"/>
    </row>
    <row r="2" spans="1:5" ht="39.950000000000003" customHeight="1">
      <c r="A2" s="51" t="s">
        <v>41</v>
      </c>
      <c r="B2" s="51"/>
      <c r="C2" s="51"/>
      <c r="D2" s="51"/>
      <c r="E2" s="51"/>
    </row>
    <row r="3" spans="1:5">
      <c r="A3" s="52" t="s">
        <v>2</v>
      </c>
      <c r="B3" s="52"/>
      <c r="C3" s="52"/>
      <c r="D3" s="52"/>
      <c r="E3" s="52"/>
    </row>
    <row r="4" spans="1:5" ht="39.950000000000003" customHeight="1">
      <c r="A4" s="53" t="s">
        <v>42</v>
      </c>
      <c r="B4" s="53"/>
      <c r="C4" s="53" t="s">
        <v>43</v>
      </c>
      <c r="D4" s="53"/>
      <c r="E4" s="53"/>
    </row>
    <row r="5" spans="1:5" ht="20.100000000000001" customHeight="1">
      <c r="A5" s="53" t="s">
        <v>44</v>
      </c>
      <c r="B5" s="53" t="s">
        <v>45</v>
      </c>
      <c r="C5" s="53" t="s">
        <v>46</v>
      </c>
      <c r="D5" s="53"/>
      <c r="E5" s="53"/>
    </row>
    <row r="6" spans="1:5" ht="30" customHeight="1">
      <c r="A6" s="53"/>
      <c r="B6" s="53"/>
      <c r="C6" s="3" t="s">
        <v>47</v>
      </c>
      <c r="D6" s="3" t="s">
        <v>48</v>
      </c>
      <c r="E6" s="3" t="s">
        <v>49</v>
      </c>
    </row>
    <row r="7" spans="1:5">
      <c r="A7" s="4">
        <v>201</v>
      </c>
      <c r="B7" s="4" t="s">
        <v>50</v>
      </c>
      <c r="C7" s="8"/>
      <c r="D7" s="8"/>
      <c r="E7" s="8"/>
    </row>
    <row r="8" spans="1:5">
      <c r="A8" s="4">
        <v>20101</v>
      </c>
      <c r="B8" s="4" t="s">
        <v>51</v>
      </c>
      <c r="C8" s="8"/>
      <c r="D8" s="8"/>
      <c r="E8" s="8"/>
    </row>
    <row r="9" spans="1:5">
      <c r="A9" s="4">
        <v>2010101</v>
      </c>
      <c r="B9" s="4" t="s">
        <v>52</v>
      </c>
      <c r="C9" s="8"/>
      <c r="D9" s="8"/>
      <c r="E9" s="8"/>
    </row>
    <row r="10" spans="1:5">
      <c r="A10" s="4">
        <v>2010102</v>
      </c>
      <c r="B10" s="4" t="s">
        <v>53</v>
      </c>
      <c r="C10" s="8"/>
      <c r="D10" s="8"/>
      <c r="E10" s="8"/>
    </row>
    <row r="11" spans="1:5">
      <c r="A11" s="4" t="s">
        <v>54</v>
      </c>
      <c r="B11" s="4" t="s">
        <v>55</v>
      </c>
      <c r="C11" s="8"/>
      <c r="D11" s="8"/>
      <c r="E11" s="8"/>
    </row>
    <row r="12" spans="1:5">
      <c r="A12" s="4" t="s">
        <v>54</v>
      </c>
      <c r="B12" s="4" t="s">
        <v>55</v>
      </c>
      <c r="C12" s="8"/>
      <c r="D12" s="8"/>
      <c r="E12" s="8"/>
    </row>
    <row r="13" spans="1:5">
      <c r="A13" s="4" t="s">
        <v>54</v>
      </c>
      <c r="B13" s="4" t="s">
        <v>55</v>
      </c>
      <c r="C13" s="8"/>
      <c r="D13" s="8"/>
      <c r="E13" s="8"/>
    </row>
    <row r="14" spans="1:5">
      <c r="A14" s="4">
        <v>202</v>
      </c>
      <c r="B14" s="4" t="s">
        <v>56</v>
      </c>
      <c r="C14" s="8"/>
      <c r="D14" s="8"/>
      <c r="E14" s="8"/>
    </row>
    <row r="15" spans="1:5">
      <c r="A15" s="4">
        <v>20201</v>
      </c>
      <c r="B15" s="4" t="s">
        <v>57</v>
      </c>
      <c r="C15" s="8"/>
      <c r="D15" s="8"/>
      <c r="E15" s="8"/>
    </row>
    <row r="16" spans="1:5">
      <c r="A16" s="4">
        <v>2020101</v>
      </c>
      <c r="B16" s="4" t="s">
        <v>58</v>
      </c>
      <c r="C16" s="8"/>
      <c r="D16" s="8"/>
      <c r="E16" s="8"/>
    </row>
    <row r="17" spans="1:5">
      <c r="A17" s="4" t="s">
        <v>54</v>
      </c>
      <c r="B17" s="4" t="s">
        <v>55</v>
      </c>
      <c r="C17" s="8"/>
      <c r="D17" s="8"/>
      <c r="E17" s="8"/>
    </row>
    <row r="18" spans="1:5">
      <c r="A18" s="4" t="s">
        <v>54</v>
      </c>
      <c r="B18" s="4" t="s">
        <v>55</v>
      </c>
      <c r="C18" s="8"/>
      <c r="D18" s="8"/>
      <c r="E18" s="8"/>
    </row>
    <row r="19" spans="1:5">
      <c r="A19" s="4" t="s">
        <v>54</v>
      </c>
      <c r="B19" s="4" t="s">
        <v>55</v>
      </c>
      <c r="C19" s="8"/>
      <c r="D19" s="8"/>
      <c r="E19" s="8"/>
    </row>
    <row r="20" spans="1:5">
      <c r="A20" s="4">
        <v>205</v>
      </c>
      <c r="B20" s="4" t="s">
        <v>59</v>
      </c>
      <c r="C20" s="5">
        <f>E20+D20</f>
        <v>5689.4342999999999</v>
      </c>
      <c r="D20" s="5">
        <f>D21+D22+D23+D24+D25+D26+D27+D28</f>
        <v>1843.4342999999999</v>
      </c>
      <c r="E20" s="6">
        <f>E21+E22+E23+E24+E25+E26+E27+E28</f>
        <v>3846</v>
      </c>
    </row>
    <row r="21" spans="1:5">
      <c r="A21" s="4">
        <v>20501</v>
      </c>
      <c r="B21" s="4" t="s">
        <v>60</v>
      </c>
      <c r="C21" s="7">
        <v>248.43029999999999</v>
      </c>
      <c r="D21" s="7">
        <v>248.43029999999999</v>
      </c>
      <c r="E21" s="8"/>
    </row>
    <row r="22" spans="1:5">
      <c r="A22" s="4">
        <v>2050199</v>
      </c>
      <c r="B22" s="4" t="s">
        <v>61</v>
      </c>
      <c r="C22" s="9">
        <v>1705.0039999999999</v>
      </c>
      <c r="D22" s="7">
        <v>1595.0039999999999</v>
      </c>
      <c r="E22" s="7">
        <v>110</v>
      </c>
    </row>
    <row r="23" spans="1:5">
      <c r="A23" s="4">
        <v>2050201</v>
      </c>
      <c r="B23" s="4" t="s">
        <v>62</v>
      </c>
      <c r="C23" s="9">
        <v>2</v>
      </c>
      <c r="D23" s="8"/>
      <c r="E23" s="5">
        <v>2</v>
      </c>
    </row>
    <row r="24" spans="1:5">
      <c r="A24" s="4">
        <v>2050202</v>
      </c>
      <c r="B24" s="4" t="s">
        <v>63</v>
      </c>
      <c r="C24" s="9">
        <v>799</v>
      </c>
      <c r="D24" s="8"/>
      <c r="E24" s="5">
        <v>799</v>
      </c>
    </row>
    <row r="25" spans="1:5">
      <c r="A25" s="4">
        <v>2050204</v>
      </c>
      <c r="B25" s="4" t="s">
        <v>64</v>
      </c>
      <c r="C25" s="9">
        <v>15</v>
      </c>
      <c r="D25" s="8"/>
      <c r="E25" s="5">
        <v>15</v>
      </c>
    </row>
    <row r="26" spans="1:5">
      <c r="A26" s="4">
        <v>2050299</v>
      </c>
      <c r="B26" s="4" t="s">
        <v>65</v>
      </c>
      <c r="C26" s="8">
        <f>D26+E26</f>
        <v>1400</v>
      </c>
      <c r="D26" s="8"/>
      <c r="E26" s="7">
        <v>1400</v>
      </c>
    </row>
    <row r="27" spans="1:5">
      <c r="A27" s="4">
        <v>2050304</v>
      </c>
      <c r="B27" s="4" t="s">
        <v>66</v>
      </c>
      <c r="C27" s="8">
        <f>D27+E27</f>
        <v>20</v>
      </c>
      <c r="D27" s="8"/>
      <c r="E27" s="7">
        <v>20</v>
      </c>
    </row>
    <row r="28" spans="1:5">
      <c r="A28" s="4">
        <v>2050901</v>
      </c>
      <c r="B28" s="4" t="s">
        <v>67</v>
      </c>
      <c r="C28" s="8">
        <f>D28+E28</f>
        <v>1500</v>
      </c>
      <c r="D28" s="8"/>
      <c r="E28" s="5">
        <v>1500</v>
      </c>
    </row>
    <row r="29" spans="1:5" ht="16.5" customHeight="1">
      <c r="A29" s="4">
        <v>2080502</v>
      </c>
      <c r="B29" s="10" t="s">
        <v>68</v>
      </c>
      <c r="C29" s="8">
        <f>D29+E29</f>
        <v>31.313199999999998</v>
      </c>
      <c r="D29" s="8">
        <v>31.313199999999998</v>
      </c>
      <c r="E29" s="5"/>
    </row>
    <row r="30" spans="1:5">
      <c r="A30" s="4">
        <v>2210201</v>
      </c>
      <c r="B30" s="4" t="s">
        <v>69</v>
      </c>
      <c r="C30" s="8">
        <f>D30+E30</f>
        <v>21.8736</v>
      </c>
      <c r="D30" s="8">
        <v>21.8736</v>
      </c>
      <c r="E30" s="5"/>
    </row>
    <row r="31" spans="1:5">
      <c r="A31" s="4"/>
      <c r="B31" s="4"/>
      <c r="C31" s="8"/>
      <c r="D31" s="8"/>
      <c r="E31" s="8"/>
    </row>
    <row r="32" spans="1:5">
      <c r="A32" s="4"/>
      <c r="B32" s="4"/>
      <c r="C32" s="8"/>
      <c r="D32" s="8"/>
      <c r="E32" s="8"/>
    </row>
    <row r="33" spans="1:5">
      <c r="A33" s="4"/>
      <c r="B33" s="4"/>
      <c r="C33" s="8"/>
      <c r="D33" s="8"/>
      <c r="E33" s="8"/>
    </row>
    <row r="34" spans="1:5">
      <c r="A34" s="4"/>
      <c r="B34" s="4"/>
      <c r="C34" s="8"/>
      <c r="D34" s="8"/>
      <c r="E34" s="8"/>
    </row>
    <row r="35" spans="1:5">
      <c r="A35" s="4"/>
      <c r="B35" s="4"/>
      <c r="C35" s="8"/>
      <c r="D35" s="8"/>
      <c r="E35" s="8"/>
    </row>
    <row r="36" spans="1:5">
      <c r="A36" s="4"/>
      <c r="B36" s="4"/>
      <c r="C36" s="8"/>
      <c r="D36" s="8"/>
      <c r="E36" s="8"/>
    </row>
    <row r="37" spans="1:5">
      <c r="A37" s="4"/>
      <c r="B37" s="4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3" t="s">
        <v>70</v>
      </c>
      <c r="C43" s="8">
        <f>C20+C30+C29</f>
        <v>5742.6211000000003</v>
      </c>
      <c r="D43" s="8">
        <f>D20+D30+D29</f>
        <v>1896.6211000000001</v>
      </c>
      <c r="E43" s="8">
        <f>E20+E30+E29</f>
        <v>3846</v>
      </c>
    </row>
    <row r="44" spans="1:5">
      <c r="A44" s="40"/>
      <c r="B44" s="40"/>
      <c r="C44" s="40"/>
      <c r="D44" s="40"/>
      <c r="E44" s="40"/>
    </row>
    <row r="45" spans="1:5">
      <c r="A45" s="40"/>
      <c r="B45" s="40"/>
      <c r="C45" s="40"/>
      <c r="D45" s="40"/>
      <c r="E45" s="40"/>
    </row>
  </sheetData>
  <protectedRanges>
    <protectedRange sqref="C21:D21" name="区域1_12" securityDescriptor=""/>
    <protectedRange sqref="C22:D22" name="区域1_12_1" securityDescriptor=""/>
    <protectedRange sqref="C23" name="区域1_12_2" securityDescriptor=""/>
    <protectedRange sqref="C24" name="区域1_12_3" securityDescriptor=""/>
    <protectedRange sqref="C25" name="区域1_12_4" securityDescriptor=""/>
    <protectedRange sqref="E26" name="区域1_12_5" securityDescriptor=""/>
    <protectedRange sqref="E27" name="区域1_12_6" securityDescriptor=""/>
    <protectedRange sqref="E22" name="区域1_58_1" securityDescriptor=""/>
  </protectedRanges>
  <mergeCells count="8">
    <mergeCell ref="C5:E5"/>
    <mergeCell ref="A5:A6"/>
    <mergeCell ref="B5:B6"/>
    <mergeCell ref="A1:E1"/>
    <mergeCell ref="A2:E2"/>
    <mergeCell ref="A3:E3"/>
    <mergeCell ref="A4:B4"/>
    <mergeCell ref="C4:E4"/>
  </mergeCells>
  <phoneticPr fontId="17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1"/>
  <sheetViews>
    <sheetView topLeftCell="A4" workbookViewId="0">
      <selection activeCell="C16" sqref="C16"/>
    </sheetView>
  </sheetViews>
  <sheetFormatPr defaultColWidth="9" defaultRowHeight="13.5"/>
  <cols>
    <col min="1" max="1" width="9.125" customWidth="1"/>
    <col min="2" max="2" width="17.75" customWidth="1"/>
    <col min="3" max="3" width="14.375" customWidth="1"/>
    <col min="4" max="4" width="13.75" customWidth="1"/>
    <col min="5" max="5" width="12.625" customWidth="1"/>
    <col min="6" max="9" width="8.625" customWidth="1"/>
  </cols>
  <sheetData>
    <row r="1" spans="1:9" ht="20.100000000000001" customHeight="1">
      <c r="A1" s="50" t="s">
        <v>71</v>
      </c>
      <c r="B1" s="50"/>
      <c r="C1" s="50"/>
      <c r="D1" s="50"/>
      <c r="E1" s="50"/>
      <c r="F1" s="50"/>
      <c r="G1" s="50"/>
      <c r="H1" s="50"/>
      <c r="I1" s="50"/>
    </row>
    <row r="2" spans="1:9" ht="39.950000000000003" customHeight="1">
      <c r="A2" s="51" t="s">
        <v>72</v>
      </c>
      <c r="B2" s="51"/>
      <c r="C2" s="51"/>
      <c r="D2" s="51"/>
      <c r="E2" s="51"/>
      <c r="F2" s="51"/>
      <c r="G2" s="51"/>
      <c r="H2" s="51"/>
      <c r="I2" s="51"/>
    </row>
    <row r="3" spans="1:9" ht="1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20.100000000000001" customHeight="1">
      <c r="A4" s="53" t="s">
        <v>73</v>
      </c>
      <c r="B4" s="53"/>
      <c r="C4" s="53" t="s">
        <v>74</v>
      </c>
      <c r="D4" s="58" t="s">
        <v>75</v>
      </c>
      <c r="E4" s="55" t="s">
        <v>76</v>
      </c>
      <c r="F4" s="55" t="s">
        <v>77</v>
      </c>
      <c r="G4" s="56"/>
      <c r="H4" s="56"/>
      <c r="I4" s="57"/>
    </row>
    <row r="5" spans="1:9" ht="35.1" customHeight="1">
      <c r="A5" s="3" t="s">
        <v>44</v>
      </c>
      <c r="B5" s="3" t="s">
        <v>78</v>
      </c>
      <c r="C5" s="53"/>
      <c r="D5" s="59"/>
      <c r="E5" s="60"/>
      <c r="F5" s="31" t="s">
        <v>47</v>
      </c>
      <c r="G5" s="32" t="s">
        <v>79</v>
      </c>
      <c r="H5" s="32" t="s">
        <v>80</v>
      </c>
      <c r="I5" s="32" t="s">
        <v>81</v>
      </c>
    </row>
    <row r="6" spans="1:9" ht="20.100000000000001" customHeight="1">
      <c r="A6" s="4">
        <v>301</v>
      </c>
      <c r="B6" s="12" t="s">
        <v>82</v>
      </c>
      <c r="C6" s="33">
        <f>D6+E6+F6</f>
        <v>1597.2841000000001</v>
      </c>
      <c r="D6" s="34">
        <f>D7+D8+D9+D10+D11+D12+D13+D14+D15</f>
        <v>1597.2841000000001</v>
      </c>
      <c r="E6" s="35"/>
      <c r="F6" s="36"/>
      <c r="G6" s="37"/>
      <c r="H6" s="37"/>
      <c r="I6" s="37"/>
    </row>
    <row r="7" spans="1:9" ht="20.100000000000001" customHeight="1">
      <c r="A7" s="4">
        <v>30101</v>
      </c>
      <c r="B7" s="12" t="s">
        <v>83</v>
      </c>
      <c r="C7" s="33">
        <f t="shared" ref="C7:C29" si="0">D7+E7+F7</f>
        <v>67.312799999999996</v>
      </c>
      <c r="D7" s="38">
        <v>67.312799999999996</v>
      </c>
      <c r="E7" s="35"/>
      <c r="F7" s="36"/>
      <c r="G7" s="37"/>
      <c r="H7" s="37"/>
      <c r="I7" s="37"/>
    </row>
    <row r="8" spans="1:9" ht="20.100000000000001" customHeight="1">
      <c r="A8" s="4">
        <v>30102</v>
      </c>
      <c r="B8" s="12" t="s">
        <v>84</v>
      </c>
      <c r="C8" s="33">
        <f t="shared" si="0"/>
        <v>127.5672</v>
      </c>
      <c r="D8" s="35">
        <v>127.5672</v>
      </c>
      <c r="E8" s="35"/>
      <c r="F8" s="36"/>
      <c r="G8" s="37"/>
      <c r="H8" s="37"/>
      <c r="I8" s="37"/>
    </row>
    <row r="9" spans="1:9" ht="20.100000000000001" customHeight="1">
      <c r="A9" s="4">
        <v>30103</v>
      </c>
      <c r="B9" s="12" t="s">
        <v>85</v>
      </c>
      <c r="C9" s="33">
        <f t="shared" si="0"/>
        <v>5.88</v>
      </c>
      <c r="D9" s="35">
        <v>5.88</v>
      </c>
      <c r="E9" s="35"/>
      <c r="F9" s="36"/>
      <c r="G9" s="37"/>
      <c r="H9" s="37"/>
      <c r="I9" s="37"/>
    </row>
    <row r="10" spans="1:9" ht="20.100000000000001" customHeight="1">
      <c r="A10" s="4">
        <v>30104</v>
      </c>
      <c r="B10" s="12" t="s">
        <v>86</v>
      </c>
      <c r="C10" s="33">
        <f t="shared" si="0"/>
        <v>17.4361</v>
      </c>
      <c r="D10" s="36">
        <v>17.4361</v>
      </c>
      <c r="E10" s="35"/>
      <c r="F10" s="36"/>
      <c r="G10" s="37"/>
      <c r="H10" s="37"/>
      <c r="I10" s="37"/>
    </row>
    <row r="11" spans="1:9" ht="20.100000000000001" customHeight="1">
      <c r="A11" s="4">
        <v>30105</v>
      </c>
      <c r="B11" s="12" t="s">
        <v>87</v>
      </c>
      <c r="C11" s="33">
        <f t="shared" si="0"/>
        <v>0</v>
      </c>
      <c r="D11" s="35">
        <v>0</v>
      </c>
      <c r="E11" s="35"/>
      <c r="F11" s="36"/>
      <c r="G11" s="37"/>
      <c r="H11" s="37"/>
      <c r="I11" s="37"/>
    </row>
    <row r="12" spans="1:9" ht="20.100000000000001" customHeight="1">
      <c r="A12" s="4">
        <v>30106</v>
      </c>
      <c r="B12" s="12" t="s">
        <v>88</v>
      </c>
      <c r="C12" s="33">
        <f t="shared" si="0"/>
        <v>0</v>
      </c>
      <c r="D12" s="35">
        <v>0</v>
      </c>
      <c r="E12" s="35"/>
      <c r="F12" s="36"/>
      <c r="G12" s="37"/>
      <c r="H12" s="37"/>
      <c r="I12" s="37"/>
    </row>
    <row r="13" spans="1:9" ht="24.75" customHeight="1">
      <c r="A13" s="4">
        <v>30107</v>
      </c>
      <c r="B13" s="39" t="s">
        <v>89</v>
      </c>
      <c r="C13" s="33">
        <f t="shared" si="0"/>
        <v>0</v>
      </c>
      <c r="D13" s="35"/>
      <c r="E13" s="35"/>
      <c r="F13" s="36"/>
      <c r="G13" s="37"/>
      <c r="H13" s="37"/>
      <c r="I13" s="37"/>
    </row>
    <row r="14" spans="1:9" ht="24.75" customHeight="1">
      <c r="A14" s="4">
        <v>30108</v>
      </c>
      <c r="B14" s="39" t="s">
        <v>90</v>
      </c>
      <c r="C14" s="33">
        <f t="shared" si="0"/>
        <v>0</v>
      </c>
      <c r="D14" s="35"/>
      <c r="E14" s="35"/>
      <c r="F14" s="36"/>
      <c r="G14" s="37"/>
      <c r="H14" s="37"/>
      <c r="I14" s="37"/>
    </row>
    <row r="15" spans="1:9" ht="20.100000000000001" customHeight="1">
      <c r="A15" s="4">
        <v>30109</v>
      </c>
      <c r="B15" s="12" t="s">
        <v>91</v>
      </c>
      <c r="C15" s="33">
        <f t="shared" si="0"/>
        <v>1379.088</v>
      </c>
      <c r="D15" s="38">
        <v>1379.088</v>
      </c>
      <c r="E15" s="35"/>
      <c r="F15" s="36"/>
      <c r="G15" s="37"/>
      <c r="H15" s="37"/>
      <c r="I15" s="37"/>
    </row>
    <row r="16" spans="1:9" ht="20.100000000000001" customHeight="1">
      <c r="A16" s="4">
        <v>302</v>
      </c>
      <c r="B16" s="12" t="s">
        <v>92</v>
      </c>
      <c r="C16" s="33">
        <f t="shared" si="0"/>
        <v>24.2742</v>
      </c>
      <c r="D16" s="34">
        <f>D17+D18+D19+D20+D21+D22+D23</f>
        <v>24.2742</v>
      </c>
      <c r="E16" s="35"/>
      <c r="F16" s="36"/>
      <c r="G16" s="37"/>
      <c r="H16" s="37"/>
      <c r="I16" s="37"/>
    </row>
    <row r="17" spans="1:9" ht="20.100000000000001" customHeight="1">
      <c r="A17" s="4">
        <v>30201</v>
      </c>
      <c r="B17" s="12" t="s">
        <v>93</v>
      </c>
      <c r="C17" s="33">
        <f t="shared" si="0"/>
        <v>17.760000000000002</v>
      </c>
      <c r="D17" s="38">
        <v>17.760000000000002</v>
      </c>
      <c r="E17" s="35"/>
      <c r="F17" s="36"/>
      <c r="G17" s="37"/>
      <c r="H17" s="37"/>
      <c r="I17" s="37"/>
    </row>
    <row r="18" spans="1:9" ht="20.100000000000001" customHeight="1">
      <c r="A18" s="4">
        <v>30202</v>
      </c>
      <c r="B18" s="12" t="s">
        <v>94</v>
      </c>
      <c r="C18" s="33">
        <f t="shared" si="0"/>
        <v>0</v>
      </c>
      <c r="D18" s="35"/>
      <c r="E18" s="35"/>
      <c r="F18" s="36"/>
      <c r="G18" s="37"/>
      <c r="H18" s="37"/>
      <c r="I18" s="37"/>
    </row>
    <row r="19" spans="1:9" ht="20.100000000000001" customHeight="1">
      <c r="A19" s="4">
        <v>30203</v>
      </c>
      <c r="B19" s="12" t="s">
        <v>95</v>
      </c>
      <c r="C19" s="33">
        <f t="shared" si="0"/>
        <v>0</v>
      </c>
      <c r="D19" s="35"/>
      <c r="E19" s="35"/>
      <c r="F19" s="36"/>
      <c r="G19" s="37"/>
      <c r="H19" s="37"/>
      <c r="I19" s="37"/>
    </row>
    <row r="20" spans="1:9" ht="20.100000000000001" customHeight="1">
      <c r="A20" s="4" t="s">
        <v>54</v>
      </c>
      <c r="B20" s="12" t="s">
        <v>96</v>
      </c>
      <c r="C20" s="33">
        <f t="shared" si="0"/>
        <v>0</v>
      </c>
      <c r="D20" s="35"/>
      <c r="E20" s="35"/>
      <c r="F20" s="36"/>
      <c r="G20" s="37"/>
      <c r="H20" s="37"/>
      <c r="I20" s="37"/>
    </row>
    <row r="21" spans="1:9" ht="20.100000000000001" customHeight="1">
      <c r="A21" s="4">
        <v>30215</v>
      </c>
      <c r="B21" s="12" t="s">
        <v>97</v>
      </c>
      <c r="C21" s="33">
        <f t="shared" si="0"/>
        <v>2.7342</v>
      </c>
      <c r="D21" s="38">
        <v>2.7342</v>
      </c>
      <c r="E21" s="35"/>
      <c r="F21" s="36"/>
      <c r="G21" s="37"/>
      <c r="H21" s="37"/>
      <c r="I21" s="37"/>
    </row>
    <row r="22" spans="1:9" ht="20.100000000000001" customHeight="1">
      <c r="A22" s="4">
        <v>30223</v>
      </c>
      <c r="B22" s="12" t="s">
        <v>98</v>
      </c>
      <c r="C22" s="33">
        <f t="shared" si="0"/>
        <v>1.78</v>
      </c>
      <c r="D22" s="38">
        <v>1.78</v>
      </c>
      <c r="E22" s="35"/>
      <c r="F22" s="36"/>
      <c r="G22" s="37"/>
      <c r="H22" s="37"/>
      <c r="I22" s="37"/>
    </row>
    <row r="23" spans="1:9" ht="20.100000000000001" customHeight="1">
      <c r="A23" s="4">
        <v>30224</v>
      </c>
      <c r="B23" s="12" t="s">
        <v>99</v>
      </c>
      <c r="C23" s="33">
        <f t="shared" si="0"/>
        <v>2</v>
      </c>
      <c r="D23" s="38">
        <v>2</v>
      </c>
      <c r="E23" s="35"/>
      <c r="F23" s="36"/>
      <c r="G23" s="37"/>
      <c r="H23" s="37"/>
      <c r="I23" s="37"/>
    </row>
    <row r="24" spans="1:9" ht="20.100000000000001" customHeight="1">
      <c r="A24" s="4">
        <v>303</v>
      </c>
      <c r="B24" s="12" t="s">
        <v>100</v>
      </c>
      <c r="C24" s="33">
        <f t="shared" si="0"/>
        <v>320.27120000000002</v>
      </c>
      <c r="D24" s="34">
        <f>D25+D26+D27+D28+D29+D3</f>
        <v>320.27120000000002</v>
      </c>
      <c r="E24" s="35"/>
      <c r="F24" s="36"/>
      <c r="G24" s="37"/>
      <c r="H24" s="37"/>
      <c r="I24" s="37"/>
    </row>
    <row r="25" spans="1:9" ht="20.100000000000001" customHeight="1">
      <c r="A25" s="4">
        <v>30301</v>
      </c>
      <c r="B25" s="12" t="s">
        <v>101</v>
      </c>
      <c r="C25" s="33">
        <f t="shared" si="0"/>
        <v>0</v>
      </c>
      <c r="D25" s="35"/>
      <c r="E25" s="35"/>
      <c r="F25" s="36"/>
      <c r="G25" s="37"/>
      <c r="H25" s="37"/>
      <c r="I25" s="37"/>
    </row>
    <row r="26" spans="1:9" ht="20.100000000000001" customHeight="1">
      <c r="A26" s="4">
        <v>30302</v>
      </c>
      <c r="B26" s="12" t="s">
        <v>102</v>
      </c>
      <c r="C26" s="33">
        <f t="shared" si="0"/>
        <v>76.521600000000007</v>
      </c>
      <c r="D26" s="35">
        <v>76.521600000000007</v>
      </c>
      <c r="E26" s="35"/>
      <c r="F26" s="36"/>
      <c r="G26" s="37"/>
      <c r="H26" s="37"/>
      <c r="I26" s="37"/>
    </row>
    <row r="27" spans="1:9" ht="20.100000000000001" customHeight="1">
      <c r="A27" s="4">
        <v>30303</v>
      </c>
      <c r="B27" s="12" t="s">
        <v>103</v>
      </c>
      <c r="C27" s="33">
        <f t="shared" si="0"/>
        <v>0</v>
      </c>
      <c r="D27" s="35"/>
      <c r="E27" s="35"/>
      <c r="F27" s="36"/>
      <c r="G27" s="37"/>
      <c r="H27" s="37"/>
      <c r="I27" s="37"/>
    </row>
    <row r="28" spans="1:9" ht="20.100000000000001" customHeight="1">
      <c r="A28" s="4">
        <v>30305</v>
      </c>
      <c r="B28" s="12" t="s">
        <v>104</v>
      </c>
      <c r="C28" s="33">
        <f t="shared" si="0"/>
        <v>221.876</v>
      </c>
      <c r="D28" s="35">
        <v>221.876</v>
      </c>
      <c r="E28" s="35"/>
      <c r="F28" s="36"/>
      <c r="G28" s="37"/>
      <c r="H28" s="37"/>
      <c r="I28" s="37"/>
    </row>
    <row r="29" spans="1:9" ht="20.100000000000001" customHeight="1">
      <c r="A29" s="4">
        <v>30311</v>
      </c>
      <c r="B29" s="12" t="s">
        <v>69</v>
      </c>
      <c r="C29" s="33">
        <f t="shared" si="0"/>
        <v>21.8736</v>
      </c>
      <c r="D29" s="38">
        <v>21.8736</v>
      </c>
      <c r="E29" s="35"/>
      <c r="F29" s="36"/>
      <c r="G29" s="37"/>
      <c r="H29" s="37"/>
      <c r="I29" s="37"/>
    </row>
    <row r="30" spans="1:9" ht="20.100000000000001" customHeight="1">
      <c r="A30" s="4" t="s">
        <v>54</v>
      </c>
      <c r="B30" s="12" t="s">
        <v>96</v>
      </c>
      <c r="C30" s="12"/>
      <c r="D30" s="35"/>
      <c r="E30" s="35"/>
      <c r="F30" s="36"/>
      <c r="G30" s="37"/>
      <c r="H30" s="37"/>
      <c r="I30" s="37"/>
    </row>
    <row r="31" spans="1:9" ht="20.100000000000001" customHeight="1">
      <c r="A31" s="4">
        <v>310</v>
      </c>
      <c r="B31" s="12" t="s">
        <v>105</v>
      </c>
      <c r="C31" s="12"/>
      <c r="D31" s="35"/>
      <c r="E31" s="35"/>
      <c r="F31" s="36"/>
      <c r="G31" s="37"/>
      <c r="H31" s="37"/>
      <c r="I31" s="37"/>
    </row>
    <row r="32" spans="1:9" ht="20.100000000000001" customHeight="1">
      <c r="A32" s="4">
        <v>31002</v>
      </c>
      <c r="B32" s="12" t="s">
        <v>106</v>
      </c>
      <c r="C32" s="12"/>
      <c r="D32" s="35"/>
      <c r="E32" s="35"/>
      <c r="F32" s="36"/>
      <c r="G32" s="37"/>
      <c r="H32" s="37"/>
      <c r="I32" s="37"/>
    </row>
    <row r="33" spans="1:9" ht="20.100000000000001" customHeight="1">
      <c r="A33" s="4">
        <v>31003</v>
      </c>
      <c r="B33" s="12" t="s">
        <v>107</v>
      </c>
      <c r="C33" s="12"/>
      <c r="D33" s="35"/>
      <c r="E33" s="35"/>
      <c r="F33" s="36"/>
      <c r="G33" s="37"/>
      <c r="H33" s="37"/>
      <c r="I33" s="37"/>
    </row>
    <row r="34" spans="1:9" ht="20.100000000000001" customHeight="1">
      <c r="A34" s="4"/>
      <c r="B34" s="12"/>
      <c r="C34" s="12"/>
      <c r="D34" s="35"/>
      <c r="E34" s="35"/>
      <c r="F34" s="36"/>
      <c r="G34" s="37"/>
      <c r="H34" s="37"/>
      <c r="I34" s="37"/>
    </row>
    <row r="35" spans="1:9" ht="20.100000000000001" customHeight="1">
      <c r="A35" s="4"/>
      <c r="B35" s="12"/>
      <c r="C35" s="12"/>
      <c r="D35" s="35"/>
      <c r="E35" s="35"/>
      <c r="F35" s="36"/>
      <c r="G35" s="37"/>
      <c r="H35" s="37"/>
      <c r="I35" s="37"/>
    </row>
    <row r="36" spans="1:9" ht="20.100000000000001" customHeight="1">
      <c r="A36" s="4"/>
      <c r="B36" s="12"/>
      <c r="C36" s="12"/>
      <c r="D36" s="35"/>
      <c r="E36" s="35"/>
      <c r="F36" s="36"/>
      <c r="G36" s="37"/>
      <c r="H36" s="37"/>
      <c r="I36" s="37"/>
    </row>
    <row r="37" spans="1:9" ht="20.100000000000001" customHeight="1">
      <c r="A37" s="4"/>
      <c r="B37" s="12"/>
      <c r="C37" s="12"/>
      <c r="D37" s="35"/>
      <c r="E37" s="35"/>
      <c r="F37" s="36"/>
      <c r="G37" s="37"/>
      <c r="H37" s="37"/>
      <c r="I37" s="37"/>
    </row>
    <row r="38" spans="1:9" ht="20.100000000000001" customHeight="1">
      <c r="A38" s="4"/>
      <c r="B38" s="12"/>
      <c r="C38" s="12"/>
      <c r="D38" s="35"/>
      <c r="E38" s="35"/>
      <c r="F38" s="36"/>
      <c r="G38" s="37"/>
      <c r="H38" s="37"/>
      <c r="I38" s="37"/>
    </row>
    <row r="39" spans="1:9" ht="20.100000000000001" customHeight="1"/>
    <row r="40" spans="1:9" ht="20.100000000000001" customHeight="1"/>
    <row r="41" spans="1:9" ht="20.10000000000000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honeticPr fontId="17" type="noConversion"/>
  <printOptions horizontalCentered="1"/>
  <pageMargins left="0.59027777777777801" right="0.59027777777777801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36" sqref="B36"/>
    </sheetView>
  </sheetViews>
  <sheetFormatPr defaultColWidth="9"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50" t="s">
        <v>108</v>
      </c>
      <c r="B1" s="50"/>
      <c r="C1" s="50"/>
      <c r="D1" s="50"/>
      <c r="E1" s="50"/>
    </row>
    <row r="2" spans="1:5" ht="39.950000000000003" customHeight="1">
      <c r="A2" s="51" t="s">
        <v>109</v>
      </c>
      <c r="B2" s="51"/>
      <c r="C2" s="51"/>
      <c r="D2" s="51"/>
      <c r="E2" s="51"/>
    </row>
    <row r="3" spans="1:5" ht="15" customHeight="1">
      <c r="A3" s="52" t="s">
        <v>2</v>
      </c>
      <c r="B3" s="52"/>
      <c r="C3" s="52"/>
      <c r="D3" s="52"/>
      <c r="E3" s="52"/>
    </row>
    <row r="4" spans="1:5" ht="20.100000000000001" customHeight="1">
      <c r="A4" s="53" t="s">
        <v>44</v>
      </c>
      <c r="B4" s="53" t="s">
        <v>78</v>
      </c>
      <c r="C4" s="53" t="s">
        <v>110</v>
      </c>
      <c r="D4" s="53"/>
      <c r="E4" s="53"/>
    </row>
    <row r="5" spans="1:5" ht="20.100000000000001" customHeight="1">
      <c r="A5" s="53"/>
      <c r="B5" s="53"/>
      <c r="C5" s="3" t="s">
        <v>74</v>
      </c>
      <c r="D5" s="3" t="s">
        <v>48</v>
      </c>
      <c r="E5" s="3" t="s">
        <v>49</v>
      </c>
    </row>
    <row r="6" spans="1:5" ht="20.100000000000001" customHeight="1">
      <c r="A6" s="8"/>
      <c r="B6" s="8"/>
      <c r="C6" s="8"/>
      <c r="D6" s="8"/>
      <c r="E6" s="8"/>
    </row>
    <row r="7" spans="1:5" ht="20.100000000000001" customHeight="1">
      <c r="A7" s="8"/>
      <c r="B7" s="8"/>
      <c r="C7" s="8"/>
      <c r="D7" s="8"/>
      <c r="E7" s="8"/>
    </row>
    <row r="8" spans="1:5" ht="20.100000000000001" customHeight="1">
      <c r="A8" s="8"/>
      <c r="B8" s="8"/>
      <c r="C8" s="8"/>
      <c r="D8" s="8"/>
      <c r="E8" s="8"/>
    </row>
    <row r="9" spans="1:5" ht="20.100000000000001" customHeight="1">
      <c r="A9" s="8"/>
      <c r="B9" s="8"/>
      <c r="C9" s="8"/>
      <c r="D9" s="8"/>
      <c r="E9" s="8"/>
    </row>
    <row r="10" spans="1:5" ht="20.100000000000001" customHeight="1">
      <c r="A10" s="8"/>
      <c r="B10" s="8"/>
      <c r="C10" s="8"/>
      <c r="D10" s="8"/>
      <c r="E10" s="8"/>
    </row>
    <row r="11" spans="1:5" ht="20.100000000000001" customHeight="1">
      <c r="A11" s="8"/>
      <c r="B11" s="8"/>
      <c r="C11" s="8"/>
      <c r="D11" s="8"/>
      <c r="E11" s="8"/>
    </row>
    <row r="12" spans="1:5" ht="20.100000000000001" customHeight="1">
      <c r="A12" s="8"/>
      <c r="B12" s="8"/>
      <c r="C12" s="8"/>
      <c r="D12" s="8"/>
      <c r="E12" s="8"/>
    </row>
    <row r="13" spans="1:5" ht="20.100000000000001" customHeight="1">
      <c r="A13" s="8"/>
      <c r="B13" s="8"/>
      <c r="C13" s="8"/>
      <c r="D13" s="8"/>
      <c r="E13" s="8"/>
    </row>
    <row r="14" spans="1:5" ht="20.100000000000001" customHeight="1">
      <c r="A14" s="8"/>
      <c r="B14" s="8"/>
      <c r="C14" s="8"/>
      <c r="D14" s="8"/>
      <c r="E14" s="8"/>
    </row>
    <row r="15" spans="1:5" ht="20.100000000000001" customHeight="1">
      <c r="A15" s="8"/>
      <c r="B15" s="8"/>
      <c r="C15" s="8"/>
      <c r="D15" s="8"/>
      <c r="E15" s="8"/>
    </row>
    <row r="16" spans="1:5" ht="20.100000000000001" customHeight="1">
      <c r="A16" s="8"/>
      <c r="B16" s="8"/>
      <c r="C16" s="8"/>
      <c r="D16" s="8"/>
      <c r="E16" s="8"/>
    </row>
    <row r="17" spans="1:5" ht="20.100000000000001" customHeight="1">
      <c r="A17" s="8"/>
      <c r="B17" s="8"/>
      <c r="C17" s="8"/>
      <c r="D17" s="8"/>
      <c r="E17" s="8"/>
    </row>
    <row r="18" spans="1:5" ht="20.100000000000001" customHeight="1">
      <c r="A18" s="8"/>
      <c r="B18" s="8"/>
      <c r="C18" s="8"/>
      <c r="D18" s="8"/>
      <c r="E18" s="8"/>
    </row>
    <row r="19" spans="1:5" ht="20.100000000000001" customHeight="1">
      <c r="A19" s="8"/>
      <c r="B19" s="8"/>
      <c r="C19" s="8"/>
      <c r="D19" s="8"/>
      <c r="E19" s="8"/>
    </row>
    <row r="20" spans="1:5" ht="20.100000000000001" customHeight="1">
      <c r="A20" s="8"/>
      <c r="B20" s="8"/>
      <c r="C20" s="8"/>
      <c r="D20" s="8"/>
      <c r="E20" s="8"/>
    </row>
    <row r="21" spans="1:5" ht="20.100000000000001" customHeight="1">
      <c r="A21" s="8"/>
      <c r="B21" s="8"/>
      <c r="C21" s="8"/>
      <c r="D21" s="8"/>
      <c r="E21" s="8"/>
    </row>
    <row r="22" spans="1:5" ht="20.100000000000001" customHeight="1">
      <c r="A22" s="8"/>
      <c r="B22" s="8"/>
      <c r="C22" s="8"/>
      <c r="D22" s="8"/>
      <c r="E22" s="8"/>
    </row>
    <row r="23" spans="1:5" ht="20.100000000000001" customHeight="1">
      <c r="A23" s="8"/>
      <c r="B23" s="3" t="s">
        <v>74</v>
      </c>
      <c r="C23" s="8"/>
      <c r="D23" s="8"/>
      <c r="E23" s="8"/>
    </row>
    <row r="24" spans="1:5">
      <c r="A24" t="s">
        <v>111</v>
      </c>
    </row>
  </sheetData>
  <mergeCells count="6">
    <mergeCell ref="A1:E1"/>
    <mergeCell ref="A2:E2"/>
    <mergeCell ref="A3:E3"/>
    <mergeCell ref="C4:E4"/>
    <mergeCell ref="A4:A5"/>
    <mergeCell ref="B4:B5"/>
  </mergeCells>
  <phoneticPr fontId="17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8" sqref="E8"/>
    </sheetView>
  </sheetViews>
  <sheetFormatPr defaultColWidth="9" defaultRowHeight="12.75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875" style="16" customWidth="1"/>
    <col min="7" max="16384" width="9" style="16"/>
  </cols>
  <sheetData>
    <row r="1" spans="2:5">
      <c r="B1" s="17" t="s">
        <v>112</v>
      </c>
      <c r="C1" s="18"/>
      <c r="D1" s="18"/>
      <c r="E1" s="19"/>
    </row>
    <row r="2" spans="2:5" ht="39.950000000000003" customHeight="1">
      <c r="B2" s="61" t="s">
        <v>113</v>
      </c>
      <c r="C2" s="62"/>
      <c r="D2" s="62"/>
      <c r="E2" s="62"/>
    </row>
    <row r="3" spans="2:5" ht="15" customHeight="1">
      <c r="B3" s="20"/>
      <c r="C3" s="21"/>
      <c r="D3" s="21"/>
      <c r="E3" s="22" t="s">
        <v>2</v>
      </c>
    </row>
    <row r="4" spans="2:5">
      <c r="B4" s="23" t="s">
        <v>114</v>
      </c>
      <c r="C4" s="24">
        <v>5742.6211000000003</v>
      </c>
      <c r="D4" s="23" t="s">
        <v>115</v>
      </c>
      <c r="E4" s="25">
        <v>0</v>
      </c>
    </row>
    <row r="5" spans="2:5">
      <c r="B5" s="23" t="s">
        <v>116</v>
      </c>
      <c r="C5" s="26"/>
      <c r="D5" s="23" t="s">
        <v>117</v>
      </c>
      <c r="E5" s="25">
        <v>0</v>
      </c>
    </row>
    <row r="6" spans="2:5">
      <c r="B6" s="23" t="s">
        <v>118</v>
      </c>
      <c r="C6" s="26"/>
      <c r="D6" s="23" t="s">
        <v>119</v>
      </c>
      <c r="E6" s="25">
        <v>0</v>
      </c>
    </row>
    <row r="7" spans="2:5">
      <c r="B7" s="23" t="s">
        <v>120</v>
      </c>
      <c r="C7" s="26"/>
      <c r="D7" s="23" t="s">
        <v>121</v>
      </c>
      <c r="E7" s="25">
        <v>0</v>
      </c>
    </row>
    <row r="8" spans="2:5">
      <c r="B8" s="23" t="s">
        <v>122</v>
      </c>
      <c r="C8" s="26"/>
      <c r="D8" s="23" t="s">
        <v>123</v>
      </c>
      <c r="E8" s="27">
        <v>5689.4342999999999</v>
      </c>
    </row>
    <row r="9" spans="2:5">
      <c r="B9" s="23" t="s">
        <v>124</v>
      </c>
      <c r="C9" s="26"/>
      <c r="D9" s="23" t="s">
        <v>125</v>
      </c>
      <c r="E9" s="25">
        <v>0</v>
      </c>
    </row>
    <row r="10" spans="2:5">
      <c r="B10" s="23"/>
      <c r="C10" s="26"/>
      <c r="D10" s="23" t="s">
        <v>126</v>
      </c>
      <c r="E10" s="25">
        <v>0</v>
      </c>
    </row>
    <row r="11" spans="2:5">
      <c r="B11" s="23"/>
      <c r="C11" s="26"/>
      <c r="D11" s="23" t="s">
        <v>127</v>
      </c>
      <c r="E11" s="27">
        <v>31.313199999999998</v>
      </c>
    </row>
    <row r="12" spans="2:5">
      <c r="B12" s="23"/>
      <c r="C12" s="26"/>
      <c r="D12" s="23" t="s">
        <v>128</v>
      </c>
      <c r="E12" s="25">
        <v>0</v>
      </c>
    </row>
    <row r="13" spans="2:5">
      <c r="B13" s="23"/>
      <c r="C13" s="26"/>
      <c r="D13" s="23" t="s">
        <v>129</v>
      </c>
      <c r="E13" s="25">
        <v>0</v>
      </c>
    </row>
    <row r="14" spans="2:5">
      <c r="B14" s="23"/>
      <c r="C14" s="26"/>
      <c r="D14" s="23" t="s">
        <v>130</v>
      </c>
      <c r="E14" s="25">
        <v>0</v>
      </c>
    </row>
    <row r="15" spans="2:5">
      <c r="B15" s="23"/>
      <c r="C15" s="26"/>
      <c r="D15" s="23" t="s">
        <v>131</v>
      </c>
      <c r="E15" s="25">
        <v>0</v>
      </c>
    </row>
    <row r="16" spans="2:5" ht="15" customHeight="1">
      <c r="B16" s="23"/>
      <c r="C16" s="26"/>
      <c r="D16" s="23" t="s">
        <v>132</v>
      </c>
      <c r="E16" s="25">
        <v>0</v>
      </c>
    </row>
    <row r="17" spans="2:5" ht="15" customHeight="1">
      <c r="B17" s="23"/>
      <c r="C17" s="26"/>
      <c r="D17" s="23" t="s">
        <v>133</v>
      </c>
      <c r="E17" s="25">
        <v>0</v>
      </c>
    </row>
    <row r="18" spans="2:5" ht="15" customHeight="1">
      <c r="B18" s="23"/>
      <c r="C18" s="26"/>
      <c r="D18" s="23" t="s">
        <v>134</v>
      </c>
      <c r="E18" s="25">
        <v>0</v>
      </c>
    </row>
    <row r="19" spans="2:5" ht="15" customHeight="1">
      <c r="B19" s="23"/>
      <c r="C19" s="26"/>
      <c r="D19" s="23" t="s">
        <v>135</v>
      </c>
      <c r="E19" s="25">
        <v>0</v>
      </c>
    </row>
    <row r="20" spans="2:5" ht="15" customHeight="1">
      <c r="B20" s="23"/>
      <c r="C20" s="26"/>
      <c r="D20" s="23" t="s">
        <v>136</v>
      </c>
      <c r="E20" s="25">
        <v>0</v>
      </c>
    </row>
    <row r="21" spans="2:5" ht="15" customHeight="1">
      <c r="B21" s="23"/>
      <c r="C21" s="26"/>
      <c r="D21" s="23" t="s">
        <v>137</v>
      </c>
      <c r="E21" s="25">
        <v>0</v>
      </c>
    </row>
    <row r="22" spans="2:5" ht="15" customHeight="1">
      <c r="B22" s="23"/>
      <c r="C22" s="26"/>
      <c r="D22" s="23" t="s">
        <v>138</v>
      </c>
      <c r="E22" s="27">
        <v>21.8736</v>
      </c>
    </row>
    <row r="23" spans="2:5">
      <c r="B23" s="23"/>
      <c r="C23" s="26"/>
      <c r="D23" s="23" t="s">
        <v>139</v>
      </c>
      <c r="E23" s="25">
        <v>0</v>
      </c>
    </row>
    <row r="24" spans="2:5" ht="15" customHeight="1">
      <c r="B24" s="23"/>
      <c r="C24" s="26"/>
      <c r="D24" s="23" t="s">
        <v>140</v>
      </c>
      <c r="E24" s="25">
        <v>0</v>
      </c>
    </row>
    <row r="25" spans="2:5">
      <c r="B25" s="28"/>
      <c r="C25" s="29"/>
      <c r="D25" s="23" t="s">
        <v>141</v>
      </c>
      <c r="E25" s="25">
        <v>0</v>
      </c>
    </row>
    <row r="26" spans="2:5" ht="15" customHeight="1">
      <c r="B26" s="28" t="s">
        <v>38</v>
      </c>
      <c r="C26" s="29">
        <f>SUM(C4:C9)</f>
        <v>5742.6211000000003</v>
      </c>
      <c r="D26" s="28" t="s">
        <v>39</v>
      </c>
      <c r="E26" s="30">
        <f>SUM(E4:E25)</f>
        <v>5742.6211000000003</v>
      </c>
    </row>
    <row r="27" spans="2:5" ht="17.25" customHeight="1"/>
  </sheetData>
  <mergeCells count="1">
    <mergeCell ref="B2:E2"/>
  </mergeCells>
  <phoneticPr fontId="17" type="noConversion"/>
  <pageMargins left="0.59027777777777801" right="0.59027777777777801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22" workbookViewId="0">
      <selection activeCell="D23" sqref="D23"/>
    </sheetView>
  </sheetViews>
  <sheetFormatPr defaultColWidth="9" defaultRowHeight="13.5"/>
  <cols>
    <col min="1" max="1" width="11.25" customWidth="1"/>
    <col min="2" max="2" width="20.375" customWidth="1"/>
    <col min="3" max="3" width="10" customWidth="1"/>
    <col min="4" max="6" width="10.625" customWidth="1"/>
    <col min="7" max="9" width="8.625" customWidth="1"/>
  </cols>
  <sheetData>
    <row r="1" spans="1:9" ht="20.100000000000001" customHeight="1">
      <c r="A1" s="50" t="s">
        <v>142</v>
      </c>
      <c r="B1" s="50"/>
      <c r="C1" s="50"/>
      <c r="D1" s="50"/>
      <c r="E1" s="50"/>
      <c r="F1" s="50"/>
      <c r="G1" s="50"/>
      <c r="H1" s="50"/>
      <c r="I1" s="50"/>
    </row>
    <row r="2" spans="1:9" ht="39.950000000000003" customHeight="1">
      <c r="A2" s="51" t="s">
        <v>143</v>
      </c>
      <c r="B2" s="51"/>
      <c r="C2" s="51"/>
      <c r="D2" s="51"/>
      <c r="E2" s="51"/>
      <c r="F2" s="51"/>
      <c r="G2" s="51"/>
      <c r="H2" s="51"/>
      <c r="I2" s="51"/>
    </row>
    <row r="3" spans="1:9" s="11" customFormat="1" ht="15" customHeight="1">
      <c r="A3" s="54" t="s">
        <v>2</v>
      </c>
      <c r="B3" s="54"/>
      <c r="C3" s="54"/>
      <c r="D3" s="54"/>
      <c r="E3" s="54"/>
      <c r="F3" s="54"/>
      <c r="G3" s="54"/>
      <c r="H3" s="54"/>
      <c r="I3" s="54"/>
    </row>
    <row r="4" spans="1:9" ht="39.950000000000003" customHeight="1">
      <c r="A4" s="53" t="s">
        <v>144</v>
      </c>
      <c r="B4" s="53"/>
      <c r="C4" s="53" t="s">
        <v>74</v>
      </c>
      <c r="D4" s="63" t="s">
        <v>145</v>
      </c>
      <c r="E4" s="63" t="s">
        <v>146</v>
      </c>
      <c r="F4" s="64" t="s">
        <v>147</v>
      </c>
      <c r="G4" s="66" t="s">
        <v>148</v>
      </c>
      <c r="H4" s="63" t="s">
        <v>149</v>
      </c>
      <c r="I4" s="63" t="s">
        <v>150</v>
      </c>
    </row>
    <row r="5" spans="1:9" ht="30" customHeight="1">
      <c r="A5" s="3" t="s">
        <v>44</v>
      </c>
      <c r="B5" s="3" t="s">
        <v>78</v>
      </c>
      <c r="C5" s="53"/>
      <c r="D5" s="53"/>
      <c r="E5" s="53"/>
      <c r="F5" s="65"/>
      <c r="G5" s="67"/>
      <c r="H5" s="53"/>
      <c r="I5" s="53"/>
    </row>
    <row r="6" spans="1:9" ht="20.100000000000001" customHeight="1">
      <c r="A6" s="4">
        <v>201</v>
      </c>
      <c r="B6" s="12" t="s">
        <v>50</v>
      </c>
      <c r="C6" s="12"/>
      <c r="D6" s="12"/>
      <c r="E6" s="12"/>
      <c r="F6" s="12"/>
      <c r="G6" s="12"/>
      <c r="H6" s="12"/>
      <c r="I6" s="12"/>
    </row>
    <row r="7" spans="1:9" ht="20.100000000000001" customHeight="1">
      <c r="A7" s="4">
        <v>20101</v>
      </c>
      <c r="B7" s="12" t="s">
        <v>151</v>
      </c>
      <c r="C7" s="12"/>
      <c r="D7" s="12"/>
      <c r="E7" s="12"/>
      <c r="F7" s="12"/>
      <c r="G7" s="12"/>
      <c r="H7" s="12"/>
      <c r="I7" s="12"/>
    </row>
    <row r="8" spans="1:9" ht="20.100000000000001" customHeight="1">
      <c r="A8" s="4">
        <v>2010101</v>
      </c>
      <c r="B8" s="12" t="s">
        <v>58</v>
      </c>
      <c r="C8" s="12"/>
      <c r="D8" s="12"/>
      <c r="E8" s="12"/>
      <c r="F8" s="12"/>
      <c r="G8" s="12"/>
      <c r="H8" s="12"/>
      <c r="I8" s="12"/>
    </row>
    <row r="9" spans="1:9" ht="20.100000000000001" customHeight="1">
      <c r="A9" s="4">
        <v>2010102</v>
      </c>
      <c r="B9" s="12" t="s">
        <v>53</v>
      </c>
      <c r="C9" s="12"/>
      <c r="D9" s="12"/>
      <c r="E9" s="12"/>
      <c r="F9" s="12"/>
      <c r="G9" s="12"/>
      <c r="H9" s="12"/>
      <c r="I9" s="12"/>
    </row>
    <row r="10" spans="1:9" ht="20.100000000000001" customHeight="1">
      <c r="A10" s="4">
        <v>2010103</v>
      </c>
      <c r="B10" s="12" t="s">
        <v>152</v>
      </c>
      <c r="C10" s="12"/>
      <c r="D10" s="12"/>
      <c r="E10" s="12"/>
      <c r="F10" s="12"/>
      <c r="G10" s="12"/>
      <c r="H10" s="12"/>
      <c r="I10" s="12"/>
    </row>
    <row r="11" spans="1:9" ht="20.100000000000001" customHeight="1">
      <c r="A11" s="4" t="s">
        <v>54</v>
      </c>
      <c r="B11" s="12" t="s">
        <v>55</v>
      </c>
      <c r="C11" s="12"/>
      <c r="D11" s="12"/>
      <c r="E11" s="12"/>
      <c r="F11" s="12"/>
      <c r="G11" s="12"/>
      <c r="H11" s="12"/>
      <c r="I11" s="12"/>
    </row>
    <row r="12" spans="1:9" ht="20.100000000000001" customHeight="1">
      <c r="A12" s="4" t="s">
        <v>54</v>
      </c>
      <c r="B12" s="12" t="s">
        <v>55</v>
      </c>
      <c r="C12" s="12"/>
      <c r="D12" s="12"/>
      <c r="E12" s="12"/>
      <c r="F12" s="12"/>
      <c r="G12" s="12"/>
      <c r="H12" s="12"/>
      <c r="I12" s="12"/>
    </row>
    <row r="13" spans="1:9" ht="20.100000000000001" customHeight="1">
      <c r="A13" s="4" t="s">
        <v>54</v>
      </c>
      <c r="B13" s="12" t="s">
        <v>55</v>
      </c>
      <c r="C13" s="12"/>
      <c r="D13" s="12"/>
      <c r="E13" s="12"/>
      <c r="F13" s="12"/>
      <c r="G13" s="12"/>
      <c r="H13" s="12"/>
      <c r="I13" s="12"/>
    </row>
    <row r="14" spans="1:9" ht="20.100000000000001" customHeight="1">
      <c r="A14" s="4">
        <v>202</v>
      </c>
      <c r="B14" s="12" t="s">
        <v>56</v>
      </c>
      <c r="C14" s="12"/>
      <c r="D14" s="12"/>
      <c r="E14" s="12"/>
      <c r="F14" s="12"/>
      <c r="G14" s="12"/>
      <c r="H14" s="12"/>
      <c r="I14" s="12"/>
    </row>
    <row r="15" spans="1:9" ht="20.100000000000001" customHeight="1">
      <c r="A15" s="4">
        <v>20201</v>
      </c>
      <c r="B15" s="12" t="s">
        <v>57</v>
      </c>
      <c r="C15" s="12"/>
      <c r="D15" s="12"/>
      <c r="E15" s="12"/>
      <c r="F15" s="12"/>
      <c r="G15" s="12"/>
      <c r="H15" s="12"/>
      <c r="I15" s="12"/>
    </row>
    <row r="16" spans="1:9" ht="20.100000000000001" customHeight="1">
      <c r="A16" s="4">
        <v>2020101</v>
      </c>
      <c r="B16" s="12" t="s">
        <v>58</v>
      </c>
      <c r="C16" s="12"/>
      <c r="D16" s="12"/>
      <c r="E16" s="12"/>
      <c r="F16" s="12"/>
      <c r="G16" s="12"/>
      <c r="H16" s="12"/>
      <c r="I16" s="12"/>
    </row>
    <row r="17" spans="1:9" ht="20.100000000000001" customHeight="1">
      <c r="A17" s="4">
        <v>2020102</v>
      </c>
      <c r="B17" s="12" t="s">
        <v>53</v>
      </c>
      <c r="C17" s="12"/>
      <c r="D17" s="12"/>
      <c r="E17" s="12"/>
      <c r="F17" s="12"/>
      <c r="G17" s="12"/>
      <c r="H17" s="12"/>
      <c r="I17" s="12"/>
    </row>
    <row r="18" spans="1:9" ht="20.100000000000001" customHeight="1">
      <c r="A18" s="4" t="s">
        <v>54</v>
      </c>
      <c r="B18" s="12" t="s">
        <v>55</v>
      </c>
      <c r="C18" s="12"/>
      <c r="D18" s="12"/>
      <c r="E18" s="12"/>
      <c r="F18" s="12"/>
      <c r="G18" s="12"/>
      <c r="H18" s="12"/>
      <c r="I18" s="12"/>
    </row>
    <row r="19" spans="1:9" ht="20.100000000000001" customHeight="1">
      <c r="A19" s="4" t="s">
        <v>54</v>
      </c>
      <c r="B19" s="12" t="s">
        <v>55</v>
      </c>
      <c r="C19" s="12"/>
      <c r="D19" s="12"/>
      <c r="E19" s="12"/>
      <c r="F19" s="12"/>
      <c r="G19" s="12"/>
      <c r="H19" s="12"/>
      <c r="I19" s="12"/>
    </row>
    <row r="20" spans="1:9" ht="20.100000000000001" customHeight="1">
      <c r="A20" s="4" t="s">
        <v>54</v>
      </c>
      <c r="B20" s="12" t="s">
        <v>55</v>
      </c>
      <c r="C20" s="12"/>
      <c r="D20" s="12"/>
      <c r="E20" s="12"/>
      <c r="F20" s="12"/>
      <c r="G20" s="12"/>
      <c r="H20" s="12"/>
      <c r="I20" s="12"/>
    </row>
    <row r="21" spans="1:9" ht="20.100000000000001" customHeight="1">
      <c r="A21" s="4">
        <v>205</v>
      </c>
      <c r="B21" s="4" t="s">
        <v>59</v>
      </c>
      <c r="C21" s="13">
        <f>D21+E21+F21+G21+H21+I21</f>
        <v>5689.4342999999999</v>
      </c>
      <c r="D21" s="5">
        <f>SUM(D22:D29)</f>
        <v>5689.4342999999999</v>
      </c>
      <c r="E21" s="12"/>
      <c r="F21" s="12"/>
      <c r="G21" s="12"/>
      <c r="H21" s="12"/>
      <c r="I21" s="12"/>
    </row>
    <row r="22" spans="1:9" ht="20.100000000000001" customHeight="1">
      <c r="A22" s="4">
        <v>20501</v>
      </c>
      <c r="B22" s="4" t="s">
        <v>60</v>
      </c>
      <c r="C22" s="13">
        <f>D22+E22+F22+G22+H22+I22</f>
        <v>248.43029999999999</v>
      </c>
      <c r="D22" s="7">
        <v>248.43029999999999</v>
      </c>
      <c r="E22" s="12"/>
      <c r="F22" s="12"/>
      <c r="G22" s="12"/>
      <c r="H22" s="12"/>
      <c r="I22" s="12"/>
    </row>
    <row r="23" spans="1:9" ht="20.100000000000001" customHeight="1">
      <c r="A23" s="4">
        <v>2050199</v>
      </c>
      <c r="B23" s="4" t="s">
        <v>61</v>
      </c>
      <c r="C23" s="14">
        <f t="shared" ref="C23:C31" si="0">D23+E23+F23+G23+H23+I23</f>
        <v>1705.0039999999999</v>
      </c>
      <c r="D23" s="9">
        <v>1705.0039999999999</v>
      </c>
      <c r="E23" s="12"/>
      <c r="F23" s="12"/>
      <c r="G23" s="12"/>
      <c r="H23" s="12"/>
      <c r="I23" s="12"/>
    </row>
    <row r="24" spans="1:9" ht="20.100000000000001" customHeight="1">
      <c r="A24" s="4">
        <v>2050201</v>
      </c>
      <c r="B24" s="4" t="s">
        <v>62</v>
      </c>
      <c r="C24" s="14">
        <f t="shared" si="0"/>
        <v>2</v>
      </c>
      <c r="D24" s="9">
        <v>2</v>
      </c>
      <c r="E24" s="12"/>
      <c r="F24" s="12"/>
      <c r="G24" s="12"/>
      <c r="H24" s="12"/>
      <c r="I24" s="12"/>
    </row>
    <row r="25" spans="1:9" ht="20.100000000000001" customHeight="1">
      <c r="A25" s="4">
        <v>2050202</v>
      </c>
      <c r="B25" s="4" t="s">
        <v>63</v>
      </c>
      <c r="C25" s="14">
        <f t="shared" si="0"/>
        <v>799</v>
      </c>
      <c r="D25" s="9">
        <v>799</v>
      </c>
      <c r="E25" s="12"/>
      <c r="F25" s="12"/>
      <c r="G25" s="12"/>
      <c r="H25" s="12"/>
      <c r="I25" s="12"/>
    </row>
    <row r="26" spans="1:9" ht="20.100000000000001" customHeight="1">
      <c r="A26" s="4">
        <v>2050204</v>
      </c>
      <c r="B26" s="4" t="s">
        <v>64</v>
      </c>
      <c r="C26" s="14">
        <f t="shared" si="0"/>
        <v>15</v>
      </c>
      <c r="D26" s="9">
        <v>15</v>
      </c>
      <c r="E26" s="12"/>
      <c r="F26" s="12"/>
      <c r="G26" s="12"/>
      <c r="H26" s="12"/>
      <c r="I26" s="12"/>
    </row>
    <row r="27" spans="1:9" ht="20.100000000000001" customHeight="1">
      <c r="A27" s="4">
        <v>2050299</v>
      </c>
      <c r="B27" s="4" t="s">
        <v>65</v>
      </c>
      <c r="C27" s="14">
        <f t="shared" si="0"/>
        <v>1400</v>
      </c>
      <c r="D27" s="8">
        <v>1400</v>
      </c>
      <c r="E27" s="12"/>
      <c r="F27" s="12"/>
      <c r="G27" s="12"/>
      <c r="H27" s="12"/>
      <c r="I27" s="12"/>
    </row>
    <row r="28" spans="1:9" ht="20.100000000000001" customHeight="1">
      <c r="A28" s="4">
        <v>2050304</v>
      </c>
      <c r="B28" s="4" t="s">
        <v>66</v>
      </c>
      <c r="C28" s="14">
        <f t="shared" si="0"/>
        <v>20</v>
      </c>
      <c r="D28" s="8">
        <v>20</v>
      </c>
      <c r="E28" s="12"/>
      <c r="F28" s="12"/>
      <c r="G28" s="12"/>
      <c r="H28" s="12"/>
      <c r="I28" s="12"/>
    </row>
    <row r="29" spans="1:9" ht="20.100000000000001" customHeight="1">
      <c r="A29" s="4">
        <v>2050901</v>
      </c>
      <c r="B29" s="4" t="s">
        <v>67</v>
      </c>
      <c r="C29" s="14">
        <f t="shared" si="0"/>
        <v>1500</v>
      </c>
      <c r="D29" s="8">
        <v>1500</v>
      </c>
      <c r="E29" s="12"/>
      <c r="F29" s="12"/>
      <c r="G29" s="12"/>
      <c r="H29" s="12"/>
      <c r="I29" s="12"/>
    </row>
    <row r="30" spans="1:9" ht="27.95" customHeight="1">
      <c r="A30" s="4">
        <v>2080502</v>
      </c>
      <c r="B30" s="10" t="s">
        <v>68</v>
      </c>
      <c r="C30" s="15">
        <f t="shared" si="0"/>
        <v>31.313199999999998</v>
      </c>
      <c r="D30" s="8">
        <v>31.313199999999998</v>
      </c>
      <c r="E30" s="12"/>
      <c r="F30" s="12"/>
      <c r="G30" s="12"/>
      <c r="H30" s="12"/>
      <c r="I30" s="12"/>
    </row>
    <row r="31" spans="1:9" ht="20.100000000000001" customHeight="1">
      <c r="A31" s="4">
        <v>2210201</v>
      </c>
      <c r="B31" s="4" t="s">
        <v>69</v>
      </c>
      <c r="C31" s="15">
        <f t="shared" si="0"/>
        <v>21.8736</v>
      </c>
      <c r="D31" s="8">
        <v>21.8736</v>
      </c>
      <c r="E31" s="12"/>
      <c r="F31" s="12"/>
      <c r="G31" s="12"/>
      <c r="H31" s="12"/>
      <c r="I31" s="12"/>
    </row>
    <row r="32" spans="1:9" ht="20.100000000000001" customHeight="1">
      <c r="A32" s="4"/>
      <c r="B32" s="12"/>
      <c r="C32" s="12"/>
      <c r="D32" s="12"/>
      <c r="E32" s="12"/>
      <c r="F32" s="12"/>
      <c r="G32" s="12"/>
      <c r="H32" s="12"/>
      <c r="I32" s="12"/>
    </row>
    <row r="33" spans="1:9" ht="20.100000000000001" customHeight="1">
      <c r="A33" s="4"/>
      <c r="B33" s="12"/>
      <c r="C33" s="12"/>
      <c r="D33" s="12"/>
      <c r="E33" s="12"/>
      <c r="F33" s="12"/>
      <c r="G33" s="12"/>
      <c r="H33" s="12"/>
      <c r="I33" s="12"/>
    </row>
    <row r="34" spans="1:9" ht="20.100000000000001" customHeight="1">
      <c r="A34" s="4"/>
      <c r="B34" s="3" t="s">
        <v>70</v>
      </c>
      <c r="C34" s="12">
        <f>C21+C30+C31</f>
        <v>5742.6211000000003</v>
      </c>
      <c r="D34" s="12">
        <f>D21+D30+D31</f>
        <v>5742.6211000000003</v>
      </c>
      <c r="E34" s="12"/>
      <c r="F34" s="12"/>
      <c r="G34" s="12"/>
      <c r="H34" s="12"/>
      <c r="I34" s="12"/>
    </row>
    <row r="35" spans="1:9" ht="20.100000000000001" customHeight="1"/>
    <row r="36" spans="1:9" ht="20.100000000000001" customHeight="1"/>
    <row r="37" spans="1:9" ht="20.100000000000001" customHeight="1"/>
  </sheetData>
  <protectedRanges>
    <protectedRange sqref="D23" name="区域1_12_1" securityDescriptor=""/>
    <protectedRange sqref="D25" name="区域1_12_3" securityDescriptor=""/>
    <protectedRange sqref="D22" name="区域1_12" securityDescriptor=""/>
    <protectedRange sqref="D23" name="区域1_12_1_1" securityDescriptor=""/>
    <protectedRange sqref="D24" name="区域1_12_2" securityDescriptor=""/>
    <protectedRange sqref="D25" name="区域1_12_3_1" securityDescriptor=""/>
    <protectedRange sqref="D26" name="区域1_12_4" securityDescriptor=""/>
  </protectedRanges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honeticPr fontId="17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4" workbookViewId="0">
      <selection activeCell="J20" sqref="J20"/>
    </sheetView>
  </sheetViews>
  <sheetFormatPr defaultColWidth="9" defaultRowHeight="13.5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spans="1:5" ht="20.100000000000001" customHeight="1">
      <c r="A1" s="50" t="s">
        <v>153</v>
      </c>
      <c r="B1" s="50"/>
      <c r="C1" s="50"/>
      <c r="D1" s="50"/>
      <c r="E1" s="50"/>
    </row>
    <row r="2" spans="1:5" ht="39.950000000000003" customHeight="1">
      <c r="A2" s="51" t="s">
        <v>154</v>
      </c>
      <c r="B2" s="51"/>
      <c r="C2" s="51"/>
      <c r="D2" s="51"/>
      <c r="E2" s="51"/>
    </row>
    <row r="3" spans="1:5" s="1" customFormat="1" ht="15" customHeight="1">
      <c r="A3" s="54" t="s">
        <v>2</v>
      </c>
      <c r="B3" s="54"/>
      <c r="C3" s="54"/>
      <c r="D3" s="54"/>
      <c r="E3" s="54"/>
    </row>
    <row r="4" spans="1:5" ht="30" customHeight="1">
      <c r="A4" s="3" t="s">
        <v>44</v>
      </c>
      <c r="B4" s="3" t="s">
        <v>78</v>
      </c>
      <c r="C4" s="3" t="s">
        <v>74</v>
      </c>
      <c r="D4" s="3" t="s">
        <v>48</v>
      </c>
      <c r="E4" s="3" t="s">
        <v>49</v>
      </c>
    </row>
    <row r="5" spans="1:5" ht="20.100000000000001" customHeight="1">
      <c r="A5" s="4">
        <v>201</v>
      </c>
      <c r="B5" s="4" t="s">
        <v>50</v>
      </c>
      <c r="C5" s="4"/>
      <c r="D5" s="4"/>
      <c r="E5" s="4"/>
    </row>
    <row r="6" spans="1:5" ht="20.100000000000001" customHeight="1">
      <c r="A6" s="4">
        <v>20101</v>
      </c>
      <c r="B6" s="4" t="s">
        <v>51</v>
      </c>
      <c r="C6" s="4"/>
      <c r="D6" s="4"/>
      <c r="E6" s="4"/>
    </row>
    <row r="7" spans="1:5" ht="20.100000000000001" customHeight="1">
      <c r="A7" s="4">
        <v>2010101</v>
      </c>
      <c r="B7" s="4" t="s">
        <v>58</v>
      </c>
      <c r="C7" s="4"/>
      <c r="D7" s="4"/>
      <c r="E7" s="4"/>
    </row>
    <row r="8" spans="1:5" ht="20.100000000000001" customHeight="1">
      <c r="A8" s="4">
        <v>2010102</v>
      </c>
      <c r="B8" s="4" t="s">
        <v>53</v>
      </c>
      <c r="C8" s="4"/>
      <c r="D8" s="4"/>
      <c r="E8" s="4"/>
    </row>
    <row r="9" spans="1:5" ht="20.100000000000001" customHeight="1">
      <c r="A9" s="4">
        <v>2010103</v>
      </c>
      <c r="B9" s="4" t="s">
        <v>152</v>
      </c>
      <c r="C9" s="4"/>
      <c r="D9" s="4"/>
      <c r="E9" s="4"/>
    </row>
    <row r="10" spans="1:5" ht="20.100000000000001" customHeight="1">
      <c r="A10" s="4" t="s">
        <v>54</v>
      </c>
      <c r="B10" s="4" t="s">
        <v>55</v>
      </c>
      <c r="C10" s="4"/>
      <c r="D10" s="4"/>
      <c r="E10" s="4"/>
    </row>
    <row r="11" spans="1:5" ht="20.100000000000001" customHeight="1">
      <c r="A11" s="4" t="s">
        <v>54</v>
      </c>
      <c r="B11" s="4" t="s">
        <v>55</v>
      </c>
      <c r="C11" s="4"/>
      <c r="D11" s="4"/>
      <c r="E11" s="4"/>
    </row>
    <row r="12" spans="1:5" ht="20.100000000000001" customHeight="1">
      <c r="A12" s="4" t="s">
        <v>54</v>
      </c>
      <c r="B12" s="4" t="s">
        <v>55</v>
      </c>
      <c r="C12" s="4"/>
      <c r="D12" s="4"/>
      <c r="E12" s="4"/>
    </row>
    <row r="13" spans="1:5" ht="20.100000000000001" customHeight="1">
      <c r="A13" s="4">
        <v>202</v>
      </c>
      <c r="B13" s="4" t="s">
        <v>56</v>
      </c>
      <c r="C13" s="4"/>
      <c r="D13" s="4"/>
      <c r="E13" s="4"/>
    </row>
    <row r="14" spans="1:5" ht="20.100000000000001" customHeight="1">
      <c r="A14" s="4">
        <v>20201</v>
      </c>
      <c r="B14" s="4" t="s">
        <v>57</v>
      </c>
      <c r="C14" s="4"/>
      <c r="D14" s="4"/>
      <c r="E14" s="4"/>
    </row>
    <row r="15" spans="1:5" ht="20.100000000000001" customHeight="1">
      <c r="A15" s="4">
        <v>2020101</v>
      </c>
      <c r="B15" s="4" t="s">
        <v>58</v>
      </c>
      <c r="C15" s="4"/>
      <c r="D15" s="4"/>
      <c r="E15" s="4"/>
    </row>
    <row r="16" spans="1:5" ht="20.100000000000001" customHeight="1">
      <c r="A16" s="4">
        <v>2020102</v>
      </c>
      <c r="B16" s="4" t="s">
        <v>53</v>
      </c>
      <c r="C16" s="4"/>
      <c r="D16" s="4"/>
      <c r="E16" s="4"/>
    </row>
    <row r="17" spans="1:5" ht="20.100000000000001" customHeight="1">
      <c r="A17" s="4">
        <v>2020103</v>
      </c>
      <c r="B17" s="4" t="s">
        <v>152</v>
      </c>
      <c r="C17" s="4"/>
      <c r="D17" s="4"/>
      <c r="E17" s="4"/>
    </row>
    <row r="18" spans="1:5" ht="20.100000000000001" customHeight="1">
      <c r="A18" s="4" t="s">
        <v>54</v>
      </c>
      <c r="B18" s="4" t="s">
        <v>55</v>
      </c>
      <c r="C18" s="4"/>
      <c r="D18" s="4"/>
      <c r="E18" s="4"/>
    </row>
    <row r="19" spans="1:5" ht="20.100000000000001" customHeight="1">
      <c r="A19" s="4">
        <v>205</v>
      </c>
      <c r="B19" s="4" t="s">
        <v>59</v>
      </c>
      <c r="C19" s="4">
        <f>D19+E19</f>
        <v>5689.4342999999999</v>
      </c>
      <c r="D19" s="5">
        <f>D20+D21+D22+D23+D24+D25+D26+D27</f>
        <v>1843.4342999999999</v>
      </c>
      <c r="E19" s="6">
        <f>E20+E21+E22+E23+E24+E25+E26+E27</f>
        <v>3846</v>
      </c>
    </row>
    <row r="20" spans="1:5" ht="20.100000000000001" customHeight="1">
      <c r="A20" s="4">
        <v>20501</v>
      </c>
      <c r="B20" s="4" t="s">
        <v>60</v>
      </c>
      <c r="C20" s="4">
        <f t="shared" ref="C20:C29" si="0">D20+E20</f>
        <v>248.43029999999999</v>
      </c>
      <c r="D20" s="7">
        <v>248.43029999999999</v>
      </c>
      <c r="E20" s="8"/>
    </row>
    <row r="21" spans="1:5" ht="20.100000000000001" customHeight="1">
      <c r="A21" s="4">
        <v>2050199</v>
      </c>
      <c r="B21" s="4" t="s">
        <v>61</v>
      </c>
      <c r="C21" s="4">
        <f t="shared" si="0"/>
        <v>1705.0039999999999</v>
      </c>
      <c r="D21" s="7">
        <v>1595.0039999999999</v>
      </c>
      <c r="E21" s="9">
        <v>110</v>
      </c>
    </row>
    <row r="22" spans="1:5" ht="20.100000000000001" customHeight="1">
      <c r="A22" s="4">
        <v>2050201</v>
      </c>
      <c r="B22" s="4" t="s">
        <v>62</v>
      </c>
      <c r="C22" s="4">
        <f t="shared" si="0"/>
        <v>2</v>
      </c>
      <c r="D22" s="8"/>
      <c r="E22" s="8">
        <v>2</v>
      </c>
    </row>
    <row r="23" spans="1:5" ht="20.100000000000001" customHeight="1">
      <c r="A23" s="4">
        <v>2050202</v>
      </c>
      <c r="B23" s="4" t="s">
        <v>63</v>
      </c>
      <c r="C23" s="4">
        <f t="shared" si="0"/>
        <v>799</v>
      </c>
      <c r="D23" s="8"/>
      <c r="E23" s="8">
        <v>799</v>
      </c>
    </row>
    <row r="24" spans="1:5" ht="20.100000000000001" customHeight="1">
      <c r="A24" s="4">
        <v>2050204</v>
      </c>
      <c r="B24" s="4" t="s">
        <v>64</v>
      </c>
      <c r="C24" s="4">
        <f t="shared" si="0"/>
        <v>15</v>
      </c>
      <c r="D24" s="8"/>
      <c r="E24" s="8">
        <v>15</v>
      </c>
    </row>
    <row r="25" spans="1:5" ht="20.100000000000001" customHeight="1">
      <c r="A25" s="4">
        <v>2050299</v>
      </c>
      <c r="B25" s="4" t="s">
        <v>65</v>
      </c>
      <c r="C25" s="4">
        <f t="shared" si="0"/>
        <v>1400</v>
      </c>
      <c r="D25" s="8"/>
      <c r="E25" s="9">
        <v>1400</v>
      </c>
    </row>
    <row r="26" spans="1:5" ht="20.100000000000001" customHeight="1">
      <c r="A26" s="4">
        <v>2050304</v>
      </c>
      <c r="B26" s="4" t="s">
        <v>66</v>
      </c>
      <c r="C26" s="4">
        <f t="shared" si="0"/>
        <v>20</v>
      </c>
      <c r="D26" s="8"/>
      <c r="E26" s="9">
        <v>20</v>
      </c>
    </row>
    <row r="27" spans="1:5" ht="20.100000000000001" customHeight="1">
      <c r="A27" s="4">
        <v>2050901</v>
      </c>
      <c r="B27" s="4" t="s">
        <v>67</v>
      </c>
      <c r="C27" s="4">
        <f t="shared" si="0"/>
        <v>1500</v>
      </c>
      <c r="D27" s="8"/>
      <c r="E27" s="8">
        <v>1500</v>
      </c>
    </row>
    <row r="28" spans="1:5" ht="32.1" customHeight="1">
      <c r="A28" s="4">
        <v>2080502</v>
      </c>
      <c r="B28" s="10" t="s">
        <v>68</v>
      </c>
      <c r="C28" s="4">
        <f t="shared" si="0"/>
        <v>31.313199999999998</v>
      </c>
      <c r="D28" s="8">
        <v>31.313199999999998</v>
      </c>
      <c r="E28" s="8"/>
    </row>
    <row r="29" spans="1:5" ht="20.100000000000001" customHeight="1">
      <c r="A29" s="4">
        <v>2210201</v>
      </c>
      <c r="B29" s="4" t="s">
        <v>69</v>
      </c>
      <c r="C29" s="4">
        <f t="shared" si="0"/>
        <v>21.8736</v>
      </c>
      <c r="D29" s="8">
        <v>21.8736</v>
      </c>
      <c r="E29" s="8"/>
    </row>
    <row r="30" spans="1:5" ht="20.100000000000001" customHeight="1">
      <c r="A30" s="4"/>
      <c r="B30" s="4"/>
      <c r="C30" s="4"/>
      <c r="D30" s="4"/>
      <c r="E30" s="4"/>
    </row>
    <row r="31" spans="1:5" ht="20.100000000000001" customHeight="1">
      <c r="A31" s="4"/>
      <c r="B31" s="4"/>
      <c r="C31" s="4"/>
      <c r="D31" s="4"/>
      <c r="E31" s="4"/>
    </row>
    <row r="32" spans="1:5" ht="20.100000000000001" customHeight="1">
      <c r="A32" s="4"/>
      <c r="B32" s="4"/>
      <c r="C32" s="4"/>
      <c r="D32" s="4"/>
      <c r="E32" s="4"/>
    </row>
    <row r="33" spans="1:5" ht="20.100000000000001" customHeight="1">
      <c r="A33" s="4"/>
      <c r="B33" s="4"/>
      <c r="C33" s="4"/>
      <c r="D33" s="4"/>
      <c r="E33" s="4"/>
    </row>
    <row r="34" spans="1:5" ht="20.100000000000001" customHeight="1">
      <c r="A34" s="4"/>
      <c r="B34" s="4"/>
      <c r="C34" s="4"/>
      <c r="D34" s="4"/>
      <c r="E34" s="4"/>
    </row>
    <row r="35" spans="1:5" ht="20.100000000000001" customHeight="1">
      <c r="A35" s="4"/>
      <c r="B35" s="3" t="s">
        <v>70</v>
      </c>
      <c r="C35" s="4">
        <f>C19+C28+C29</f>
        <v>5742.6211000000003</v>
      </c>
      <c r="D35" s="4">
        <f>D19+D28+D29</f>
        <v>1896.6211000000001</v>
      </c>
      <c r="E35" s="4">
        <f>E19+E28+E29</f>
        <v>3846</v>
      </c>
    </row>
    <row r="36" spans="1:5" ht="20.100000000000001" customHeight="1"/>
    <row r="37" spans="1:5" ht="20.100000000000001" customHeight="1"/>
    <row r="38" spans="1:5" ht="20.100000000000001" customHeight="1"/>
  </sheetData>
  <protectedRanges>
    <protectedRange sqref="D20" name="区域1_12" securityDescriptor=""/>
    <protectedRange sqref="D21" name="区域1_12_1" securityDescriptor=""/>
    <protectedRange sqref="E25" name="区域1_12_5" securityDescriptor=""/>
    <protectedRange sqref="E26" name="区域1_12_6" securityDescriptor=""/>
    <protectedRange sqref="E21" name="区域1_58_1" securityDescriptor=""/>
  </protectedRanges>
  <mergeCells count="3">
    <mergeCell ref="A1:E1"/>
    <mergeCell ref="A2:E2"/>
    <mergeCell ref="A3:E3"/>
  </mergeCells>
  <phoneticPr fontId="17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2018-11-13T07:49:24Z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